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tabRatio="730" activeTab="5"/>
  </bookViews>
  <sheets>
    <sheet name="Михайловское МО" sheetId="1" r:id="rId1"/>
    <sheet name="Нижнесергинское ГП" sheetId="2" r:id="rId2"/>
    <sheet name="МО рп Атиг" sheetId="3" r:id="rId3"/>
    <sheet name="ГП Верхние Серги" sheetId="4" r:id="rId4"/>
    <sheet name="Дружининское ГП" sheetId="5" r:id="rId5"/>
    <sheet name="Кленовское СП" sheetId="6" r:id="rId6"/>
  </sheets>
  <definedNames>
    <definedName name="_xlnm.Print_Titles" localSheetId="3">'ГП Верхние Серги'!$9:$10</definedName>
    <definedName name="_xlnm.Print_Titles" localSheetId="4">'Дружининское ГП'!$9:$10</definedName>
    <definedName name="_xlnm.Print_Titles" localSheetId="5">'Кленовское СП'!$9:$10</definedName>
    <definedName name="_xlnm.Print_Titles" localSheetId="0">'Михайловское МО'!$9:$10</definedName>
    <definedName name="_xlnm.Print_Titles" localSheetId="2">'МО рп Атиг'!$9:$10</definedName>
    <definedName name="_xlnm.Print_Titles" localSheetId="1">'Нижнесергинское ГП'!$9:$10</definedName>
  </definedNames>
  <calcPr fullCalcOnLoad="1"/>
</workbook>
</file>

<file path=xl/sharedStrings.xml><?xml version="1.0" encoding="utf-8"?>
<sst xmlns="http://schemas.openxmlformats.org/spreadsheetml/2006/main" count="296" uniqueCount="94">
  <si>
    <t>Вид, №</t>
  </si>
  <si>
    <t>Название комиссии</t>
  </si>
  <si>
    <t>Количество избирателей на: 10.00</t>
  </si>
  <si>
    <t>Всего</t>
  </si>
  <si>
    <t>Проголосовало</t>
  </si>
  <si>
    <t>%</t>
  </si>
  <si>
    <t>УИК № 559</t>
  </si>
  <si>
    <t xml:space="preserve">  УИК №559</t>
  </si>
  <si>
    <t>УИК № 560</t>
  </si>
  <si>
    <t xml:space="preserve">  УИК №560</t>
  </si>
  <si>
    <t>УИК № 561</t>
  </si>
  <si>
    <t xml:space="preserve">  УИК №561</t>
  </si>
  <si>
    <t>УИК № 562</t>
  </si>
  <si>
    <t xml:space="preserve">  УИК №562</t>
  </si>
  <si>
    <t>УИК № 563</t>
  </si>
  <si>
    <t xml:space="preserve">  УИК №563</t>
  </si>
  <si>
    <t>УИК № 564</t>
  </si>
  <si>
    <t xml:space="preserve">  УИК №564</t>
  </si>
  <si>
    <t>УИК № 565</t>
  </si>
  <si>
    <t xml:space="preserve">  УИК №565</t>
  </si>
  <si>
    <t>УИК № 589</t>
  </si>
  <si>
    <t xml:space="preserve">  УИК №589</t>
  </si>
  <si>
    <t>УИК № 590</t>
  </si>
  <si>
    <t xml:space="preserve">  УИК №590</t>
  </si>
  <si>
    <t>УИК № 591</t>
  </si>
  <si>
    <t xml:space="preserve">  УИК №591</t>
  </si>
  <si>
    <t>УИК № 592</t>
  </si>
  <si>
    <t xml:space="preserve">  УИК №592</t>
  </si>
  <si>
    <t>УИК № 593</t>
  </si>
  <si>
    <t xml:space="preserve">  УИК №593</t>
  </si>
  <si>
    <t>УИК № 594</t>
  </si>
  <si>
    <t xml:space="preserve">  УИК №594</t>
  </si>
  <si>
    <t>УИК № 595</t>
  </si>
  <si>
    <t xml:space="preserve">  УИК №595</t>
  </si>
  <si>
    <t>УИК № 596</t>
  </si>
  <si>
    <t xml:space="preserve">  УИК №596</t>
  </si>
  <si>
    <t>УИК № 597</t>
  </si>
  <si>
    <t xml:space="preserve">  УИК №597</t>
  </si>
  <si>
    <t>УИК № 598</t>
  </si>
  <si>
    <t xml:space="preserve">  УИК №598</t>
  </si>
  <si>
    <t>УИК № 600</t>
  </si>
  <si>
    <t xml:space="preserve">  УИК №600</t>
  </si>
  <si>
    <t>УИК № 601</t>
  </si>
  <si>
    <t xml:space="preserve">  УИК №601</t>
  </si>
  <si>
    <t>Сведения</t>
  </si>
  <si>
    <t>Нижнесергинская районная территориальная избирательная комиссия</t>
  </si>
  <si>
    <t>о ходе голосования</t>
  </si>
  <si>
    <t xml:space="preserve">По состоянию на </t>
  </si>
  <si>
    <t>Включено в список</t>
  </si>
  <si>
    <t>избирателей</t>
  </si>
  <si>
    <t xml:space="preserve"> Дата голосования  8 сентября 2013 г.</t>
  </si>
  <si>
    <t>Количество избирателей на: 12.00</t>
  </si>
  <si>
    <t>Количество избирателей на: 15.00</t>
  </si>
  <si>
    <t>Количество избирателей на: 18.00</t>
  </si>
  <si>
    <t>Количество избирателей на: 19.30</t>
  </si>
  <si>
    <t>Выборы главы и  депутатов Думы Нижнесергинского городского поселения</t>
  </si>
  <si>
    <t>Выборы Главы и депутатов Думы Михайловского муниципального образования</t>
  </si>
  <si>
    <t xml:space="preserve">  УИК №550</t>
  </si>
  <si>
    <t xml:space="preserve">  УИК №551</t>
  </si>
  <si>
    <t xml:space="preserve">  УИК №552</t>
  </si>
  <si>
    <t xml:space="preserve">  УИК №553</t>
  </si>
  <si>
    <t xml:space="preserve">  УИК №554</t>
  </si>
  <si>
    <t xml:space="preserve">  УИК №555</t>
  </si>
  <si>
    <t xml:space="preserve">  УИК №556</t>
  </si>
  <si>
    <t xml:space="preserve">  УИК №557</t>
  </si>
  <si>
    <t xml:space="preserve">  УИК №558</t>
  </si>
  <si>
    <t xml:space="preserve">  УИК №570</t>
  </si>
  <si>
    <t xml:space="preserve">  УИК №571</t>
  </si>
  <si>
    <t>Выборы депутатов Думы муниципального образования рабочий поселок Атиг</t>
  </si>
  <si>
    <t xml:space="preserve">  УИК №566</t>
  </si>
  <si>
    <t xml:space="preserve">  УИК №567</t>
  </si>
  <si>
    <t xml:space="preserve">  УИК №568</t>
  </si>
  <si>
    <t xml:space="preserve">  УИК №569</t>
  </si>
  <si>
    <t>Выборы главы и депутатов городского поселения Верхние Серги</t>
  </si>
  <si>
    <t>Выборы главы и депутатов Дружининского городского поселения</t>
  </si>
  <si>
    <t xml:space="preserve">  УИК №572</t>
  </si>
  <si>
    <t xml:space="preserve">  УИК №573</t>
  </si>
  <si>
    <t xml:space="preserve">  УИК №574</t>
  </si>
  <si>
    <t xml:space="preserve">  УИК №575</t>
  </si>
  <si>
    <t xml:space="preserve">  УИК №576</t>
  </si>
  <si>
    <t xml:space="preserve">  УИК №599</t>
  </si>
  <si>
    <t>Выборы депутатов Думы Кленовского сельского поселения</t>
  </si>
  <si>
    <t xml:space="preserve">  УИК №577</t>
  </si>
  <si>
    <t xml:space="preserve">  УИК №578</t>
  </si>
  <si>
    <t xml:space="preserve">  УИК №579</t>
  </si>
  <si>
    <t xml:space="preserve">  УИК №580</t>
  </si>
  <si>
    <t xml:space="preserve">  УИК №581</t>
  </si>
  <si>
    <t xml:space="preserve">  УИК №582</t>
  </si>
  <si>
    <t xml:space="preserve">  УИК №583</t>
  </si>
  <si>
    <t xml:space="preserve">  УИК №584</t>
  </si>
  <si>
    <t xml:space="preserve">  УИК №585</t>
  </si>
  <si>
    <t xml:space="preserve">  УИК №586</t>
  </si>
  <si>
    <t xml:space="preserve">  УИК №587</t>
  </si>
  <si>
    <t xml:space="preserve">  УИК №588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</si>
</sst>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wrapText="1"/>
    </xf>
    <xf numFmtId="0" fontId="37" fillId="0" borderId="11" xfId="0" applyFont="1" applyBorder="1" applyAlignment="1">
      <alignment vertical="center" wrapText="1"/>
    </xf>
    <xf numFmtId="0" fontId="37" fillId="33" borderId="11" xfId="0" applyFont="1" applyFill="1" applyBorder="1" applyAlignment="1">
      <alignment vertical="center" wrapText="1"/>
    </xf>
    <xf numFmtId="0" fontId="0" fillId="0" borderId="0" xfId="0" applyNumberFormat="1" applyAlignment="1">
      <alignment horizontal="right"/>
    </xf>
    <xf numFmtId="2" fontId="37" fillId="33" borderId="11" xfId="0" applyNumberFormat="1" applyFont="1" applyFill="1" applyBorder="1" applyAlignment="1">
      <alignment vertical="center" wrapText="1"/>
    </xf>
    <xf numFmtId="0" fontId="37" fillId="0" borderId="11" xfId="0" applyNumberFormat="1" applyFont="1" applyFill="1" applyBorder="1" applyAlignment="1">
      <alignment vertical="center" wrapText="1"/>
    </xf>
    <xf numFmtId="2" fontId="37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2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"/>
  <sheetViews>
    <sheetView zoomScaleSheetLayoutView="100" zoomScalePageLayoutView="0" workbookViewId="0" topLeftCell="B1">
      <selection activeCell="L30" sqref="L30"/>
    </sheetView>
  </sheetViews>
  <sheetFormatPr defaultColWidth="9.140625" defaultRowHeight="15"/>
  <cols>
    <col min="1" max="1" width="13.00390625" style="0" hidden="1" customWidth="1"/>
    <col min="2" max="2" width="10.28125" style="0" customWidth="1"/>
    <col min="3" max="3" width="8.7109375" style="0" customWidth="1"/>
    <col min="4" max="4" width="10.28125" style="0" customWidth="1"/>
    <col min="5" max="5" width="7.7109375" style="0" customWidth="1"/>
    <col min="6" max="7" width="8.7109375" style="0" customWidth="1"/>
    <col min="8" max="8" width="7.7109375" style="0" customWidth="1"/>
    <col min="9" max="17" width="9.140625" style="0" customWidth="1"/>
  </cols>
  <sheetData>
    <row r="1" spans="1:9" ht="1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7" t="s">
        <v>46</v>
      </c>
      <c r="B2" s="17"/>
      <c r="C2" s="17"/>
      <c r="D2" s="17"/>
      <c r="E2" s="17"/>
      <c r="F2" s="17"/>
      <c r="G2" s="17"/>
      <c r="H2" s="17"/>
      <c r="I2" s="17"/>
    </row>
    <row r="3" spans="1:8" ht="15">
      <c r="A3" s="18" t="s">
        <v>47</v>
      </c>
      <c r="B3" s="18"/>
      <c r="C3" s="18"/>
      <c r="D3" s="22">
        <f ca="1">NOW()</f>
        <v>41525.76584143518</v>
      </c>
      <c r="E3" s="22"/>
      <c r="H3" s="12"/>
    </row>
    <row r="4" spans="1:8" ht="15">
      <c r="A4" s="18" t="s">
        <v>48</v>
      </c>
      <c r="B4" s="18"/>
      <c r="C4" s="18"/>
      <c r="D4" s="2">
        <f>SUM(O11:O29)</f>
        <v>12886</v>
      </c>
      <c r="E4" s="2" t="s">
        <v>49</v>
      </c>
      <c r="F4" s="2"/>
      <c r="G4" s="2"/>
      <c r="H4" s="4"/>
    </row>
    <row r="5" spans="1:8" ht="15">
      <c r="A5" s="18" t="s">
        <v>4</v>
      </c>
      <c r="B5" s="18"/>
      <c r="C5" s="18"/>
      <c r="D5" s="5">
        <f>SUM(P11:P29)</f>
        <v>2882</v>
      </c>
      <c r="E5" s="2" t="s">
        <v>49</v>
      </c>
      <c r="F5" s="5"/>
      <c r="G5" s="5"/>
      <c r="H5" s="3" t="str">
        <f>ROUND(D5/D4*100,2)&amp;"%"</f>
        <v>22,37%</v>
      </c>
    </row>
    <row r="6" ht="15">
      <c r="A6" s="2" t="s">
        <v>45</v>
      </c>
    </row>
    <row r="7" spans="1:13" ht="30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5.75" thickBot="1">
      <c r="A8" s="2" t="s">
        <v>50</v>
      </c>
    </row>
    <row r="9" spans="3:17" ht="39.75" customHeight="1" thickBot="1">
      <c r="C9" s="19" t="s">
        <v>2</v>
      </c>
      <c r="D9" s="19"/>
      <c r="E9" s="19"/>
      <c r="F9" s="16" t="s">
        <v>51</v>
      </c>
      <c r="G9" s="16"/>
      <c r="H9" s="16"/>
      <c r="I9" s="19" t="s">
        <v>52</v>
      </c>
      <c r="J9" s="19"/>
      <c r="K9" s="19"/>
      <c r="L9" s="16" t="s">
        <v>53</v>
      </c>
      <c r="M9" s="16"/>
      <c r="N9" s="16"/>
      <c r="O9" s="19" t="s">
        <v>54</v>
      </c>
      <c r="P9" s="19"/>
      <c r="Q9" s="19"/>
    </row>
    <row r="10" spans="1:17" ht="80.25" thickBot="1">
      <c r="A10" s="1" t="s">
        <v>0</v>
      </c>
      <c r="B10" s="1" t="s">
        <v>1</v>
      </c>
      <c r="C10" s="8" t="s">
        <v>3</v>
      </c>
      <c r="D10" s="8" t="s">
        <v>4</v>
      </c>
      <c r="E10" s="9" t="s">
        <v>5</v>
      </c>
      <c r="F10" s="6" t="s">
        <v>3</v>
      </c>
      <c r="G10" s="6" t="s">
        <v>4</v>
      </c>
      <c r="H10" s="7" t="s">
        <v>5</v>
      </c>
      <c r="I10" s="8" t="s">
        <v>3</v>
      </c>
      <c r="J10" s="8" t="s">
        <v>4</v>
      </c>
      <c r="K10" s="9" t="s">
        <v>5</v>
      </c>
      <c r="L10" s="6" t="s">
        <v>3</v>
      </c>
      <c r="M10" s="6" t="s">
        <v>4</v>
      </c>
      <c r="N10" s="7" t="s">
        <v>5</v>
      </c>
      <c r="O10" s="8" t="s">
        <v>3</v>
      </c>
      <c r="P10" s="8" t="s">
        <v>4</v>
      </c>
      <c r="Q10" s="9" t="s">
        <v>5</v>
      </c>
    </row>
    <row r="11" spans="1:17" ht="15">
      <c r="A11" s="10" t="s">
        <v>6</v>
      </c>
      <c r="B11" s="10" t="s">
        <v>7</v>
      </c>
      <c r="C11" s="11">
        <v>790</v>
      </c>
      <c r="D11" s="11">
        <v>18</v>
      </c>
      <c r="E11" s="13" t="str">
        <f>ROUND(D11/C11*100,2)&amp;"%"</f>
        <v>2,28%</v>
      </c>
      <c r="F11" s="14">
        <f>C11</f>
        <v>790</v>
      </c>
      <c r="G11" s="14">
        <v>38</v>
      </c>
      <c r="H11" s="15" t="str">
        <f aca="true" t="shared" si="0" ref="H11:H26">ROUND(G11/F11*100,2)&amp;"%"</f>
        <v>4,81%</v>
      </c>
      <c r="I11" s="11">
        <v>791</v>
      </c>
      <c r="J11" s="11">
        <v>87</v>
      </c>
      <c r="K11" s="13" t="str">
        <f>ROUND(J11/I11*100,2)&amp;"%"</f>
        <v>11%</v>
      </c>
      <c r="L11" s="14">
        <f>I11</f>
        <v>791</v>
      </c>
      <c r="M11" s="14">
        <v>130</v>
      </c>
      <c r="N11" s="15" t="str">
        <f aca="true" t="shared" si="1" ref="N11:N29">ROUND(M11/L11*100,2)&amp;"%"</f>
        <v>16,43%</v>
      </c>
      <c r="O11" s="11">
        <f>L11</f>
        <v>791</v>
      </c>
      <c r="P11" s="11">
        <f>M11</f>
        <v>130</v>
      </c>
      <c r="Q11" s="13" t="str">
        <f>ROUND(P11/O11*100,2)&amp;"%"</f>
        <v>16,43%</v>
      </c>
    </row>
    <row r="12" spans="1:17" ht="15">
      <c r="A12" s="10" t="s">
        <v>8</v>
      </c>
      <c r="B12" s="10" t="s">
        <v>9</v>
      </c>
      <c r="C12" s="11">
        <v>1524</v>
      </c>
      <c r="D12" s="11">
        <v>22</v>
      </c>
      <c r="E12" s="13" t="str">
        <f aca="true" t="shared" si="2" ref="E12:E29">ROUND(D12/C12*100,2)&amp;"%"</f>
        <v>1,44%</v>
      </c>
      <c r="F12" s="14">
        <f aca="true" t="shared" si="3" ref="F12:F29">C12</f>
        <v>1524</v>
      </c>
      <c r="G12" s="14">
        <v>107</v>
      </c>
      <c r="H12" s="15" t="str">
        <f t="shared" si="0"/>
        <v>7,02%</v>
      </c>
      <c r="I12" s="11">
        <v>1521</v>
      </c>
      <c r="J12" s="11">
        <v>255</v>
      </c>
      <c r="K12" s="13" t="str">
        <f aca="true" t="shared" si="4" ref="K12:K29">ROUND(J12/I12*100,2)&amp;"%"</f>
        <v>16,77%</v>
      </c>
      <c r="L12" s="14">
        <f aca="true" t="shared" si="5" ref="L12:L29">I12</f>
        <v>1521</v>
      </c>
      <c r="M12" s="14">
        <v>317</v>
      </c>
      <c r="N12" s="15" t="str">
        <f t="shared" si="1"/>
        <v>20,84%</v>
      </c>
      <c r="O12" s="11">
        <f aca="true" t="shared" si="6" ref="O12:O29">L12</f>
        <v>1521</v>
      </c>
      <c r="P12" s="11">
        <f aca="true" t="shared" si="7" ref="P12:P29">M12</f>
        <v>317</v>
      </c>
      <c r="Q12" s="13" t="str">
        <f aca="true" t="shared" si="8" ref="Q12:Q29">ROUND(P12/O12*100,2)&amp;"%"</f>
        <v>20,84%</v>
      </c>
    </row>
    <row r="13" spans="1:17" ht="15">
      <c r="A13" s="10" t="s">
        <v>10</v>
      </c>
      <c r="B13" s="10" t="s">
        <v>11</v>
      </c>
      <c r="C13" s="11">
        <v>1544</v>
      </c>
      <c r="D13" s="11">
        <v>34</v>
      </c>
      <c r="E13" s="13" t="str">
        <f t="shared" si="2"/>
        <v>2,2%</v>
      </c>
      <c r="F13" s="14">
        <f t="shared" si="3"/>
        <v>1544</v>
      </c>
      <c r="G13" s="14">
        <v>125</v>
      </c>
      <c r="H13" s="15" t="str">
        <f t="shared" si="0"/>
        <v>8,1%</v>
      </c>
      <c r="I13" s="11">
        <f aca="true" t="shared" si="9" ref="I13:I29">F13</f>
        <v>1544</v>
      </c>
      <c r="J13" s="11">
        <v>269</v>
      </c>
      <c r="K13" s="13" t="str">
        <f t="shared" si="4"/>
        <v>17,42%</v>
      </c>
      <c r="L13" s="14">
        <f t="shared" si="5"/>
        <v>1544</v>
      </c>
      <c r="M13" s="14">
        <v>338</v>
      </c>
      <c r="N13" s="15" t="str">
        <f t="shared" si="1"/>
        <v>21,89%</v>
      </c>
      <c r="O13" s="11">
        <f t="shared" si="6"/>
        <v>1544</v>
      </c>
      <c r="P13" s="11">
        <f t="shared" si="7"/>
        <v>338</v>
      </c>
      <c r="Q13" s="13" t="str">
        <f t="shared" si="8"/>
        <v>21,89%</v>
      </c>
    </row>
    <row r="14" spans="1:17" ht="15">
      <c r="A14" s="10" t="s">
        <v>12</v>
      </c>
      <c r="B14" s="10" t="s">
        <v>13</v>
      </c>
      <c r="C14" s="11">
        <v>1496</v>
      </c>
      <c r="D14" s="11">
        <v>25</v>
      </c>
      <c r="E14" s="13" t="str">
        <f t="shared" si="2"/>
        <v>1,67%</v>
      </c>
      <c r="F14" s="14">
        <f t="shared" si="3"/>
        <v>1496</v>
      </c>
      <c r="G14" s="14">
        <v>100</v>
      </c>
      <c r="H14" s="15" t="str">
        <f t="shared" si="0"/>
        <v>6,68%</v>
      </c>
      <c r="I14" s="11">
        <v>1502</v>
      </c>
      <c r="J14" s="11">
        <v>230</v>
      </c>
      <c r="K14" s="13" t="str">
        <f t="shared" si="4"/>
        <v>15,31%</v>
      </c>
      <c r="L14" s="14">
        <f t="shared" si="5"/>
        <v>1502</v>
      </c>
      <c r="M14" s="14">
        <v>277</v>
      </c>
      <c r="N14" s="15" t="str">
        <f t="shared" si="1"/>
        <v>18,44%</v>
      </c>
      <c r="O14" s="11">
        <f t="shared" si="6"/>
        <v>1502</v>
      </c>
      <c r="P14" s="11">
        <f t="shared" si="7"/>
        <v>277</v>
      </c>
      <c r="Q14" s="13" t="str">
        <f t="shared" si="8"/>
        <v>18,44%</v>
      </c>
    </row>
    <row r="15" spans="1:17" ht="15">
      <c r="A15" s="10" t="s">
        <v>14</v>
      </c>
      <c r="B15" s="10" t="s">
        <v>15</v>
      </c>
      <c r="C15" s="11">
        <v>1170</v>
      </c>
      <c r="D15" s="11">
        <v>34</v>
      </c>
      <c r="E15" s="13" t="str">
        <f t="shared" si="2"/>
        <v>2,91%</v>
      </c>
      <c r="F15" s="14">
        <f t="shared" si="3"/>
        <v>1170</v>
      </c>
      <c r="G15" s="14">
        <v>90</v>
      </c>
      <c r="H15" s="15" t="str">
        <f t="shared" si="0"/>
        <v>7,69%</v>
      </c>
      <c r="I15" s="11">
        <f t="shared" si="9"/>
        <v>1170</v>
      </c>
      <c r="J15" s="11">
        <v>197</v>
      </c>
      <c r="K15" s="13" t="str">
        <f t="shared" si="4"/>
        <v>16,84%</v>
      </c>
      <c r="L15" s="14">
        <f t="shared" si="5"/>
        <v>1170</v>
      </c>
      <c r="M15" s="14">
        <v>246</v>
      </c>
      <c r="N15" s="15" t="str">
        <f t="shared" si="1"/>
        <v>21,03%</v>
      </c>
      <c r="O15" s="11">
        <f t="shared" si="6"/>
        <v>1170</v>
      </c>
      <c r="P15" s="11">
        <f t="shared" si="7"/>
        <v>246</v>
      </c>
      <c r="Q15" s="13" t="str">
        <f t="shared" si="8"/>
        <v>21,03%</v>
      </c>
    </row>
    <row r="16" spans="1:17" ht="15">
      <c r="A16" s="10" t="s">
        <v>16</v>
      </c>
      <c r="B16" s="10" t="s">
        <v>17</v>
      </c>
      <c r="C16" s="11">
        <v>969</v>
      </c>
      <c r="D16" s="11">
        <v>21</v>
      </c>
      <c r="E16" s="13" t="str">
        <f t="shared" si="2"/>
        <v>2,17%</v>
      </c>
      <c r="F16" s="14">
        <f t="shared" si="3"/>
        <v>969</v>
      </c>
      <c r="G16" s="14">
        <v>57</v>
      </c>
      <c r="H16" s="15" t="str">
        <f t="shared" si="0"/>
        <v>5,88%</v>
      </c>
      <c r="I16" s="11">
        <v>970</v>
      </c>
      <c r="J16" s="11">
        <v>118</v>
      </c>
      <c r="K16" s="13" t="str">
        <f t="shared" si="4"/>
        <v>12,16%</v>
      </c>
      <c r="L16" s="14">
        <v>971</v>
      </c>
      <c r="M16" s="14">
        <v>184</v>
      </c>
      <c r="N16" s="15" t="str">
        <f t="shared" si="1"/>
        <v>18,95%</v>
      </c>
      <c r="O16" s="11">
        <f t="shared" si="6"/>
        <v>971</v>
      </c>
      <c r="P16" s="11">
        <f t="shared" si="7"/>
        <v>184</v>
      </c>
      <c r="Q16" s="13" t="str">
        <f t="shared" si="8"/>
        <v>18,95%</v>
      </c>
    </row>
    <row r="17" spans="1:17" ht="15">
      <c r="A17" s="10" t="s">
        <v>18</v>
      </c>
      <c r="B17" s="10" t="s">
        <v>19</v>
      </c>
      <c r="C17" s="11">
        <v>406</v>
      </c>
      <c r="D17" s="11">
        <v>6</v>
      </c>
      <c r="E17" s="13" t="str">
        <f t="shared" si="2"/>
        <v>1,48%</v>
      </c>
      <c r="F17" s="14">
        <f t="shared" si="3"/>
        <v>406</v>
      </c>
      <c r="G17" s="14">
        <v>27</v>
      </c>
      <c r="H17" s="15" t="str">
        <f t="shared" si="0"/>
        <v>6,65%</v>
      </c>
      <c r="I17" s="11">
        <v>408</v>
      </c>
      <c r="J17" s="11">
        <v>45</v>
      </c>
      <c r="K17" s="13" t="str">
        <f t="shared" si="4"/>
        <v>11,03%</v>
      </c>
      <c r="L17" s="14">
        <f t="shared" si="5"/>
        <v>408</v>
      </c>
      <c r="M17" s="14">
        <v>80</v>
      </c>
      <c r="N17" s="15" t="str">
        <f t="shared" si="1"/>
        <v>19,61%</v>
      </c>
      <c r="O17" s="11">
        <f t="shared" si="6"/>
        <v>408</v>
      </c>
      <c r="P17" s="11">
        <f t="shared" si="7"/>
        <v>80</v>
      </c>
      <c r="Q17" s="13" t="str">
        <f t="shared" si="8"/>
        <v>19,61%</v>
      </c>
    </row>
    <row r="18" spans="1:17" ht="15">
      <c r="A18" s="10" t="s">
        <v>20</v>
      </c>
      <c r="B18" s="10" t="s">
        <v>21</v>
      </c>
      <c r="C18" s="11">
        <v>295</v>
      </c>
      <c r="D18" s="11">
        <v>24</v>
      </c>
      <c r="E18" s="13" t="str">
        <f t="shared" si="2"/>
        <v>8,14%</v>
      </c>
      <c r="F18" s="14">
        <f t="shared" si="3"/>
        <v>295</v>
      </c>
      <c r="G18" s="14">
        <v>64</v>
      </c>
      <c r="H18" s="15" t="str">
        <f t="shared" si="0"/>
        <v>21,69%</v>
      </c>
      <c r="I18" s="11">
        <v>301</v>
      </c>
      <c r="J18" s="11">
        <v>105</v>
      </c>
      <c r="K18" s="13" t="str">
        <f t="shared" si="4"/>
        <v>34,88%</v>
      </c>
      <c r="L18" s="14">
        <v>302</v>
      </c>
      <c r="M18" s="14">
        <v>132</v>
      </c>
      <c r="N18" s="15" t="str">
        <f t="shared" si="1"/>
        <v>43,71%</v>
      </c>
      <c r="O18" s="11">
        <f t="shared" si="6"/>
        <v>302</v>
      </c>
      <c r="P18" s="11">
        <f t="shared" si="7"/>
        <v>132</v>
      </c>
      <c r="Q18" s="13" t="str">
        <f t="shared" si="8"/>
        <v>43,71%</v>
      </c>
    </row>
    <row r="19" spans="1:17" ht="15">
      <c r="A19" s="10" t="s">
        <v>22</v>
      </c>
      <c r="B19" s="10" t="s">
        <v>23</v>
      </c>
      <c r="C19" s="11">
        <v>638</v>
      </c>
      <c r="D19" s="11">
        <v>65</v>
      </c>
      <c r="E19" s="13" t="str">
        <f t="shared" si="2"/>
        <v>10,19%</v>
      </c>
      <c r="F19" s="14">
        <f t="shared" si="3"/>
        <v>638</v>
      </c>
      <c r="G19" s="14">
        <v>112</v>
      </c>
      <c r="H19" s="15" t="str">
        <f t="shared" si="0"/>
        <v>17,55%</v>
      </c>
      <c r="I19" s="11">
        <v>640</v>
      </c>
      <c r="J19" s="11">
        <v>168</v>
      </c>
      <c r="K19" s="13" t="str">
        <f t="shared" si="4"/>
        <v>26,25%</v>
      </c>
      <c r="L19" s="14">
        <f t="shared" si="5"/>
        <v>640</v>
      </c>
      <c r="M19" s="14">
        <v>210</v>
      </c>
      <c r="N19" s="15" t="str">
        <f t="shared" si="1"/>
        <v>32,81%</v>
      </c>
      <c r="O19" s="11">
        <f t="shared" si="6"/>
        <v>640</v>
      </c>
      <c r="P19" s="11">
        <f t="shared" si="7"/>
        <v>210</v>
      </c>
      <c r="Q19" s="13" t="str">
        <f t="shared" si="8"/>
        <v>32,81%</v>
      </c>
    </row>
    <row r="20" spans="1:17" ht="15">
      <c r="A20" s="10" t="s">
        <v>24</v>
      </c>
      <c r="B20" s="10" t="s">
        <v>25</v>
      </c>
      <c r="C20" s="11">
        <v>403</v>
      </c>
      <c r="D20" s="11">
        <v>10</v>
      </c>
      <c r="E20" s="13" t="str">
        <f t="shared" si="2"/>
        <v>2,48%</v>
      </c>
      <c r="F20" s="14">
        <f t="shared" si="3"/>
        <v>403</v>
      </c>
      <c r="G20" s="14">
        <v>37</v>
      </c>
      <c r="H20" s="15" t="str">
        <f t="shared" si="0"/>
        <v>9,18%</v>
      </c>
      <c r="I20" s="11">
        <f t="shared" si="9"/>
        <v>403</v>
      </c>
      <c r="J20" s="11">
        <v>71</v>
      </c>
      <c r="K20" s="13" t="str">
        <f t="shared" si="4"/>
        <v>17,62%</v>
      </c>
      <c r="L20" s="14">
        <v>405</v>
      </c>
      <c r="M20" s="14">
        <v>86</v>
      </c>
      <c r="N20" s="15" t="str">
        <f t="shared" si="1"/>
        <v>21,23%</v>
      </c>
      <c r="O20" s="11">
        <f t="shared" si="6"/>
        <v>405</v>
      </c>
      <c r="P20" s="11">
        <f t="shared" si="7"/>
        <v>86</v>
      </c>
      <c r="Q20" s="13" t="str">
        <f t="shared" si="8"/>
        <v>21,23%</v>
      </c>
    </row>
    <row r="21" spans="1:17" ht="15">
      <c r="A21" s="10" t="s">
        <v>26</v>
      </c>
      <c r="B21" s="10" t="s">
        <v>27</v>
      </c>
      <c r="C21" s="11">
        <v>547</v>
      </c>
      <c r="D21" s="11">
        <v>32</v>
      </c>
      <c r="E21" s="13" t="str">
        <f t="shared" si="2"/>
        <v>5,85%</v>
      </c>
      <c r="F21" s="14">
        <f t="shared" si="3"/>
        <v>547</v>
      </c>
      <c r="G21" s="14">
        <v>67</v>
      </c>
      <c r="H21" s="15" t="str">
        <f t="shared" si="0"/>
        <v>12,25%</v>
      </c>
      <c r="I21" s="11">
        <f t="shared" si="9"/>
        <v>547</v>
      </c>
      <c r="J21" s="11">
        <v>110</v>
      </c>
      <c r="K21" s="13" t="str">
        <f t="shared" si="4"/>
        <v>20,11%</v>
      </c>
      <c r="L21" s="14">
        <f t="shared" si="5"/>
        <v>547</v>
      </c>
      <c r="M21" s="14">
        <v>125</v>
      </c>
      <c r="N21" s="15" t="str">
        <f t="shared" si="1"/>
        <v>22,85%</v>
      </c>
      <c r="O21" s="11">
        <f t="shared" si="6"/>
        <v>547</v>
      </c>
      <c r="P21" s="11">
        <f t="shared" si="7"/>
        <v>125</v>
      </c>
      <c r="Q21" s="13" t="str">
        <f t="shared" si="8"/>
        <v>22,85%</v>
      </c>
    </row>
    <row r="22" spans="1:17" ht="15">
      <c r="A22" s="10" t="s">
        <v>28</v>
      </c>
      <c r="B22" s="10" t="s">
        <v>29</v>
      </c>
      <c r="C22" s="11">
        <v>99</v>
      </c>
      <c r="D22" s="11">
        <v>7</v>
      </c>
      <c r="E22" s="13" t="str">
        <f t="shared" si="2"/>
        <v>7,07%</v>
      </c>
      <c r="F22" s="14">
        <f t="shared" si="3"/>
        <v>99</v>
      </c>
      <c r="G22" s="14">
        <v>11</v>
      </c>
      <c r="H22" s="15" t="str">
        <f t="shared" si="0"/>
        <v>11,11%</v>
      </c>
      <c r="I22" s="11">
        <f t="shared" si="9"/>
        <v>99</v>
      </c>
      <c r="J22" s="11">
        <v>19</v>
      </c>
      <c r="K22" s="13" t="str">
        <f t="shared" si="4"/>
        <v>19,19%</v>
      </c>
      <c r="L22" s="14">
        <f t="shared" si="5"/>
        <v>99</v>
      </c>
      <c r="M22" s="14">
        <v>19</v>
      </c>
      <c r="N22" s="15" t="str">
        <f t="shared" si="1"/>
        <v>19,19%</v>
      </c>
      <c r="O22" s="11">
        <f t="shared" si="6"/>
        <v>99</v>
      </c>
      <c r="P22" s="11">
        <f t="shared" si="7"/>
        <v>19</v>
      </c>
      <c r="Q22" s="13" t="str">
        <f t="shared" si="8"/>
        <v>19,19%</v>
      </c>
    </row>
    <row r="23" spans="1:17" ht="15">
      <c r="A23" s="10" t="s">
        <v>30</v>
      </c>
      <c r="B23" s="10" t="s">
        <v>31</v>
      </c>
      <c r="C23" s="11">
        <v>638</v>
      </c>
      <c r="D23" s="11">
        <v>45</v>
      </c>
      <c r="E23" s="13" t="str">
        <f t="shared" si="2"/>
        <v>7,05%</v>
      </c>
      <c r="F23" s="14">
        <v>640</v>
      </c>
      <c r="G23" s="14">
        <v>84</v>
      </c>
      <c r="H23" s="15" t="str">
        <f t="shared" si="0"/>
        <v>13,13%</v>
      </c>
      <c r="I23" s="11">
        <f t="shared" si="9"/>
        <v>640</v>
      </c>
      <c r="J23" s="11">
        <v>131</v>
      </c>
      <c r="K23" s="13" t="str">
        <f t="shared" si="4"/>
        <v>20,47%</v>
      </c>
      <c r="L23" s="14">
        <f t="shared" si="5"/>
        <v>640</v>
      </c>
      <c r="M23" s="14">
        <v>162</v>
      </c>
      <c r="N23" s="15" t="str">
        <f t="shared" si="1"/>
        <v>25,31%</v>
      </c>
      <c r="O23" s="11">
        <f t="shared" si="6"/>
        <v>640</v>
      </c>
      <c r="P23" s="11">
        <f t="shared" si="7"/>
        <v>162</v>
      </c>
      <c r="Q23" s="13" t="str">
        <f t="shared" si="8"/>
        <v>25,31%</v>
      </c>
    </row>
    <row r="24" spans="1:17" ht="15">
      <c r="A24" s="10" t="s">
        <v>32</v>
      </c>
      <c r="B24" s="10" t="s">
        <v>33</v>
      </c>
      <c r="C24" s="11">
        <v>607</v>
      </c>
      <c r="D24" s="11">
        <v>16</v>
      </c>
      <c r="E24" s="13" t="str">
        <f t="shared" si="2"/>
        <v>2,64%</v>
      </c>
      <c r="F24" s="14">
        <v>608</v>
      </c>
      <c r="G24" s="14">
        <v>40</v>
      </c>
      <c r="H24" s="15" t="str">
        <f t="shared" si="0"/>
        <v>6,58%</v>
      </c>
      <c r="I24" s="11">
        <f t="shared" si="9"/>
        <v>608</v>
      </c>
      <c r="J24" s="11">
        <v>75</v>
      </c>
      <c r="K24" s="13" t="str">
        <f t="shared" si="4"/>
        <v>12,34%</v>
      </c>
      <c r="L24" s="14">
        <v>609</v>
      </c>
      <c r="M24" s="14">
        <v>107</v>
      </c>
      <c r="N24" s="15" t="str">
        <f t="shared" si="1"/>
        <v>17,57%</v>
      </c>
      <c r="O24" s="11">
        <f t="shared" si="6"/>
        <v>609</v>
      </c>
      <c r="P24" s="11">
        <f t="shared" si="7"/>
        <v>107</v>
      </c>
      <c r="Q24" s="13" t="str">
        <f t="shared" si="8"/>
        <v>17,57%</v>
      </c>
    </row>
    <row r="25" spans="1:17" ht="15">
      <c r="A25" s="10" t="s">
        <v>34</v>
      </c>
      <c r="B25" s="10" t="s">
        <v>35</v>
      </c>
      <c r="C25" s="11">
        <v>215</v>
      </c>
      <c r="D25" s="11">
        <v>18</v>
      </c>
      <c r="E25" s="13" t="str">
        <f t="shared" si="2"/>
        <v>8,37%</v>
      </c>
      <c r="F25" s="14">
        <f t="shared" si="3"/>
        <v>215</v>
      </c>
      <c r="G25" s="14">
        <v>40</v>
      </c>
      <c r="H25" s="15" t="str">
        <f t="shared" si="0"/>
        <v>18,6%</v>
      </c>
      <c r="I25" s="11">
        <v>217</v>
      </c>
      <c r="J25" s="11">
        <v>52</v>
      </c>
      <c r="K25" s="13" t="str">
        <f t="shared" si="4"/>
        <v>23,96%</v>
      </c>
      <c r="L25" s="14">
        <f t="shared" si="5"/>
        <v>217</v>
      </c>
      <c r="M25" s="14">
        <v>62</v>
      </c>
      <c r="N25" s="15" t="str">
        <f t="shared" si="1"/>
        <v>28,57%</v>
      </c>
      <c r="O25" s="11">
        <f t="shared" si="6"/>
        <v>217</v>
      </c>
      <c r="P25" s="11">
        <f t="shared" si="7"/>
        <v>62</v>
      </c>
      <c r="Q25" s="13" t="str">
        <f t="shared" si="8"/>
        <v>28,57%</v>
      </c>
    </row>
    <row r="26" spans="1:17" ht="15">
      <c r="A26" s="10" t="s">
        <v>36</v>
      </c>
      <c r="B26" s="10" t="s">
        <v>37</v>
      </c>
      <c r="C26" s="11">
        <v>417</v>
      </c>
      <c r="D26" s="11">
        <v>11</v>
      </c>
      <c r="E26" s="13" t="str">
        <f t="shared" si="2"/>
        <v>2,64%</v>
      </c>
      <c r="F26" s="14">
        <f t="shared" si="3"/>
        <v>417</v>
      </c>
      <c r="G26" s="14">
        <v>39</v>
      </c>
      <c r="H26" s="15" t="str">
        <f t="shared" si="0"/>
        <v>9,35%</v>
      </c>
      <c r="I26" s="11">
        <f t="shared" si="9"/>
        <v>417</v>
      </c>
      <c r="J26" s="11">
        <v>77</v>
      </c>
      <c r="K26" s="13" t="str">
        <f t="shared" si="4"/>
        <v>18,47%</v>
      </c>
      <c r="L26" s="14">
        <f t="shared" si="5"/>
        <v>417</v>
      </c>
      <c r="M26" s="14">
        <v>120</v>
      </c>
      <c r="N26" s="15" t="str">
        <f t="shared" si="1"/>
        <v>28,78%</v>
      </c>
      <c r="O26" s="11">
        <f t="shared" si="6"/>
        <v>417</v>
      </c>
      <c r="P26" s="11">
        <f t="shared" si="7"/>
        <v>120</v>
      </c>
      <c r="Q26" s="13" t="str">
        <f t="shared" si="8"/>
        <v>28,78%</v>
      </c>
    </row>
    <row r="27" spans="1:17" ht="15">
      <c r="A27" s="10" t="s">
        <v>38</v>
      </c>
      <c r="B27" s="10" t="s">
        <v>39</v>
      </c>
      <c r="C27" s="11">
        <v>612</v>
      </c>
      <c r="D27" s="11">
        <v>18</v>
      </c>
      <c r="E27" s="13" t="str">
        <f t="shared" si="2"/>
        <v>2,94%</v>
      </c>
      <c r="F27" s="14">
        <f t="shared" si="3"/>
        <v>612</v>
      </c>
      <c r="G27" s="14">
        <v>51</v>
      </c>
      <c r="H27" s="15" t="str">
        <f>ROUND(G27/F27*100,2)&amp;"%"</f>
        <v>8,33%</v>
      </c>
      <c r="I27" s="11">
        <v>614</v>
      </c>
      <c r="J27" s="11">
        <v>91</v>
      </c>
      <c r="K27" s="13" t="str">
        <f t="shared" si="4"/>
        <v>14,82%</v>
      </c>
      <c r="L27" s="14">
        <f t="shared" si="5"/>
        <v>614</v>
      </c>
      <c r="M27" s="14">
        <v>155</v>
      </c>
      <c r="N27" s="15" t="str">
        <f t="shared" si="1"/>
        <v>25,24%</v>
      </c>
      <c r="O27" s="11">
        <f t="shared" si="6"/>
        <v>614</v>
      </c>
      <c r="P27" s="11">
        <f t="shared" si="7"/>
        <v>155</v>
      </c>
      <c r="Q27" s="13" t="str">
        <f t="shared" si="8"/>
        <v>25,24%</v>
      </c>
    </row>
    <row r="28" spans="1:17" ht="15">
      <c r="A28" s="10" t="s">
        <v>40</v>
      </c>
      <c r="B28" s="10" t="s">
        <v>41</v>
      </c>
      <c r="C28" s="11">
        <v>424</v>
      </c>
      <c r="D28" s="11">
        <v>12</v>
      </c>
      <c r="E28" s="13" t="str">
        <f t="shared" si="2"/>
        <v>2,83%</v>
      </c>
      <c r="F28" s="14">
        <f t="shared" si="3"/>
        <v>424</v>
      </c>
      <c r="G28" s="14">
        <v>37</v>
      </c>
      <c r="H28" s="15" t="str">
        <f>ROUND(G28/F28*100,2)&amp;"%"</f>
        <v>8,73%</v>
      </c>
      <c r="I28" s="11">
        <f t="shared" si="9"/>
        <v>424</v>
      </c>
      <c r="J28" s="11">
        <v>80</v>
      </c>
      <c r="K28" s="13" t="str">
        <f t="shared" si="4"/>
        <v>18,87%</v>
      </c>
      <c r="L28" s="14">
        <f t="shared" si="5"/>
        <v>424</v>
      </c>
      <c r="M28" s="14">
        <v>103</v>
      </c>
      <c r="N28" s="15" t="str">
        <f t="shared" si="1"/>
        <v>24,29%</v>
      </c>
      <c r="O28" s="11">
        <f t="shared" si="6"/>
        <v>424</v>
      </c>
      <c r="P28" s="11">
        <f t="shared" si="7"/>
        <v>103</v>
      </c>
      <c r="Q28" s="13" t="str">
        <f t="shared" si="8"/>
        <v>24,29%</v>
      </c>
    </row>
    <row r="29" spans="1:17" ht="15">
      <c r="A29" s="10" t="s">
        <v>42</v>
      </c>
      <c r="B29" s="10" t="s">
        <v>43</v>
      </c>
      <c r="C29" s="11">
        <v>65</v>
      </c>
      <c r="D29" s="11">
        <v>5</v>
      </c>
      <c r="E29" s="13" t="str">
        <f t="shared" si="2"/>
        <v>7,69%</v>
      </c>
      <c r="F29" s="14">
        <f t="shared" si="3"/>
        <v>65</v>
      </c>
      <c r="G29" s="14">
        <v>14</v>
      </c>
      <c r="H29" s="15" t="str">
        <f>ROUND(G29/F29*100,2)&amp;"%"</f>
        <v>21,54%</v>
      </c>
      <c r="I29" s="11">
        <f t="shared" si="9"/>
        <v>65</v>
      </c>
      <c r="J29" s="11">
        <v>24</v>
      </c>
      <c r="K29" s="13" t="str">
        <f t="shared" si="4"/>
        <v>36,92%</v>
      </c>
      <c r="L29" s="14">
        <f t="shared" si="5"/>
        <v>65</v>
      </c>
      <c r="M29" s="14">
        <v>29</v>
      </c>
      <c r="N29" s="15" t="str">
        <f t="shared" si="1"/>
        <v>44,62%</v>
      </c>
      <c r="O29" s="11">
        <f t="shared" si="6"/>
        <v>65</v>
      </c>
      <c r="P29" s="11">
        <f t="shared" si="7"/>
        <v>29</v>
      </c>
      <c r="Q29" s="13" t="str">
        <f t="shared" si="8"/>
        <v>44,62%</v>
      </c>
    </row>
  </sheetData>
  <sheetProtection/>
  <mergeCells count="12">
    <mergeCell ref="A1:I1"/>
    <mergeCell ref="D3:E3"/>
    <mergeCell ref="A5:C5"/>
    <mergeCell ref="I9:K9"/>
    <mergeCell ref="C9:E9"/>
    <mergeCell ref="F9:H9"/>
    <mergeCell ref="A2:I2"/>
    <mergeCell ref="A3:C3"/>
    <mergeCell ref="A4:C4"/>
    <mergeCell ref="L9:N9"/>
    <mergeCell ref="O9:Q9"/>
    <mergeCell ref="A7:M7"/>
  </mergeCells>
  <printOptions/>
  <pageMargins left="0.7" right="0.7" top="0.75" bottom="0.75" header="0.3" footer="0.3"/>
  <pageSetup horizontalDpi="600" verticalDpi="600" orientation="landscape" paperSize="9" scale="78" r:id="rId1"/>
  <headerFooter>
    <oddHeader>&amp;RАИП 07-1-06</oddHeader>
    <oddFooter>&amp;Rстраница &amp;С из &amp;К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9"/>
  <sheetViews>
    <sheetView zoomScaleSheetLayoutView="100" zoomScalePageLayoutView="0" workbookViewId="0" topLeftCell="B1">
      <selection activeCell="L18" sqref="L18"/>
    </sheetView>
  </sheetViews>
  <sheetFormatPr defaultColWidth="9.140625" defaultRowHeight="15"/>
  <cols>
    <col min="1" max="1" width="13.00390625" style="0" hidden="1" customWidth="1"/>
    <col min="2" max="2" width="10.28125" style="0" customWidth="1"/>
    <col min="3" max="3" width="8.7109375" style="0" customWidth="1"/>
    <col min="4" max="4" width="10.28125" style="0" customWidth="1"/>
    <col min="5" max="5" width="7.7109375" style="0" customWidth="1"/>
    <col min="6" max="7" width="8.7109375" style="0" customWidth="1"/>
    <col min="8" max="8" width="7.7109375" style="0" customWidth="1"/>
    <col min="9" max="17" width="9.140625" style="0" customWidth="1"/>
  </cols>
  <sheetData>
    <row r="1" spans="1:9" ht="1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7" t="s">
        <v>46</v>
      </c>
      <c r="B2" s="17"/>
      <c r="C2" s="17"/>
      <c r="D2" s="17"/>
      <c r="E2" s="17"/>
      <c r="F2" s="17"/>
      <c r="G2" s="17"/>
      <c r="H2" s="17"/>
      <c r="I2" s="17"/>
    </row>
    <row r="3" spans="1:8" ht="15">
      <c r="A3" s="18" t="s">
        <v>47</v>
      </c>
      <c r="B3" s="18"/>
      <c r="C3" s="18"/>
      <c r="D3" s="22">
        <f ca="1">NOW()</f>
        <v>41525.76584143518</v>
      </c>
      <c r="E3" s="22"/>
      <c r="H3" s="12"/>
    </row>
    <row r="4" spans="1:8" ht="15">
      <c r="A4" s="18" t="s">
        <v>48</v>
      </c>
      <c r="B4" s="18"/>
      <c r="C4" s="18"/>
      <c r="D4" s="2">
        <f>SUM(O11:O19)</f>
        <v>9247</v>
      </c>
      <c r="E4" s="2" t="s">
        <v>49</v>
      </c>
      <c r="F4" s="2"/>
      <c r="G4" s="2"/>
      <c r="H4" s="4"/>
    </row>
    <row r="5" spans="1:8" ht="15">
      <c r="A5" s="18" t="s">
        <v>4</v>
      </c>
      <c r="B5" s="18"/>
      <c r="C5" s="18"/>
      <c r="D5" s="5">
        <f>SUM(P11:P19)</f>
        <v>1957</v>
      </c>
      <c r="E5" s="2" t="s">
        <v>49</v>
      </c>
      <c r="F5" s="5"/>
      <c r="G5" s="5"/>
      <c r="H5" s="3" t="str">
        <f>ROUND(D5/D4*100,2)&amp;"%"</f>
        <v>21,16%</v>
      </c>
    </row>
    <row r="6" ht="15">
      <c r="A6" s="2" t="s">
        <v>45</v>
      </c>
    </row>
    <row r="7" spans="1:13" ht="30" customHeight="1">
      <c r="A7" s="20" t="s">
        <v>55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5.75" thickBot="1">
      <c r="A8" s="2" t="s">
        <v>50</v>
      </c>
    </row>
    <row r="9" spans="3:17" ht="39.75" customHeight="1" thickBot="1">
      <c r="C9" s="19" t="s">
        <v>2</v>
      </c>
      <c r="D9" s="19"/>
      <c r="E9" s="19"/>
      <c r="F9" s="16" t="s">
        <v>51</v>
      </c>
      <c r="G9" s="16"/>
      <c r="H9" s="16"/>
      <c r="I9" s="19" t="s">
        <v>52</v>
      </c>
      <c r="J9" s="19"/>
      <c r="K9" s="19"/>
      <c r="L9" s="16" t="s">
        <v>53</v>
      </c>
      <c r="M9" s="16"/>
      <c r="N9" s="16"/>
      <c r="O9" s="19" t="s">
        <v>54</v>
      </c>
      <c r="P9" s="19"/>
      <c r="Q9" s="19"/>
    </row>
    <row r="10" spans="1:17" ht="80.25" thickBot="1">
      <c r="A10" s="1" t="s">
        <v>0</v>
      </c>
      <c r="B10" s="1" t="s">
        <v>1</v>
      </c>
      <c r="C10" s="8" t="s">
        <v>3</v>
      </c>
      <c r="D10" s="8" t="s">
        <v>4</v>
      </c>
      <c r="E10" s="9" t="s">
        <v>5</v>
      </c>
      <c r="F10" s="6" t="s">
        <v>3</v>
      </c>
      <c r="G10" s="6" t="s">
        <v>4</v>
      </c>
      <c r="H10" s="7" t="s">
        <v>5</v>
      </c>
      <c r="I10" s="8" t="s">
        <v>3</v>
      </c>
      <c r="J10" s="8" t="s">
        <v>4</v>
      </c>
      <c r="K10" s="9" t="s">
        <v>5</v>
      </c>
      <c r="L10" s="6" t="s">
        <v>3</v>
      </c>
      <c r="M10" s="6" t="s">
        <v>4</v>
      </c>
      <c r="N10" s="7" t="s">
        <v>5</v>
      </c>
      <c r="O10" s="8" t="s">
        <v>3</v>
      </c>
      <c r="P10" s="8" t="s">
        <v>4</v>
      </c>
      <c r="Q10" s="9" t="s">
        <v>5</v>
      </c>
    </row>
    <row r="11" spans="1:17" ht="15">
      <c r="A11" s="10" t="s">
        <v>6</v>
      </c>
      <c r="B11" s="10" t="s">
        <v>57</v>
      </c>
      <c r="C11" s="11">
        <v>948</v>
      </c>
      <c r="D11" s="11">
        <v>13</v>
      </c>
      <c r="E11" s="13" t="str">
        <f>ROUND(D11/C11*100,2)&amp;"%"</f>
        <v>1,37%</v>
      </c>
      <c r="F11" s="14">
        <f>C11</f>
        <v>948</v>
      </c>
      <c r="G11" s="14">
        <v>71</v>
      </c>
      <c r="H11" s="15" t="str">
        <f aca="true" t="shared" si="0" ref="H11:H19">ROUND(G11/F11*100,2)&amp;"%"</f>
        <v>7,49%</v>
      </c>
      <c r="I11" s="11">
        <f>F11</f>
        <v>948</v>
      </c>
      <c r="J11" s="11">
        <v>156</v>
      </c>
      <c r="K11" s="13" t="str">
        <f>ROUND(J11/I11*100,2)&amp;"%"</f>
        <v>16,46%</v>
      </c>
      <c r="L11" s="14">
        <f>I11</f>
        <v>948</v>
      </c>
      <c r="M11" s="14">
        <v>178</v>
      </c>
      <c r="N11" s="15" t="str">
        <f aca="true" t="shared" si="1" ref="N11:N19">ROUND(M11/L11*100,2)&amp;"%"</f>
        <v>18,78%</v>
      </c>
      <c r="O11" s="11">
        <f>L11</f>
        <v>948</v>
      </c>
      <c r="P11" s="11">
        <f>M11</f>
        <v>178</v>
      </c>
      <c r="Q11" s="13" t="str">
        <f>ROUND(P11/O11*100,2)&amp;"%"</f>
        <v>18,78%</v>
      </c>
    </row>
    <row r="12" spans="1:17" ht="15">
      <c r="A12" s="10" t="s">
        <v>8</v>
      </c>
      <c r="B12" s="10" t="s">
        <v>58</v>
      </c>
      <c r="C12" s="11">
        <v>617</v>
      </c>
      <c r="D12" s="11">
        <v>10</v>
      </c>
      <c r="E12" s="13" t="str">
        <f aca="true" t="shared" si="2" ref="E12:E19">ROUND(D12/C12*100,2)&amp;"%"</f>
        <v>1,62%</v>
      </c>
      <c r="F12" s="14">
        <f aca="true" t="shared" si="3" ref="F12:F19">C12</f>
        <v>617</v>
      </c>
      <c r="G12" s="14">
        <v>52</v>
      </c>
      <c r="H12" s="15" t="str">
        <f t="shared" si="0"/>
        <v>8,43%</v>
      </c>
      <c r="I12" s="11">
        <f aca="true" t="shared" si="4" ref="I12:I19">F12</f>
        <v>617</v>
      </c>
      <c r="J12" s="11">
        <v>104</v>
      </c>
      <c r="K12" s="13" t="str">
        <f aca="true" t="shared" si="5" ref="K12:K19">ROUND(J12/I12*100,2)&amp;"%"</f>
        <v>16,86%</v>
      </c>
      <c r="L12" s="14">
        <f aca="true" t="shared" si="6" ref="L12:M19">I12</f>
        <v>617</v>
      </c>
      <c r="M12" s="14">
        <v>133</v>
      </c>
      <c r="N12" s="15" t="str">
        <f t="shared" si="1"/>
        <v>21,56%</v>
      </c>
      <c r="O12" s="11">
        <f aca="true" t="shared" si="7" ref="O12:P19">L12</f>
        <v>617</v>
      </c>
      <c r="P12" s="11">
        <f t="shared" si="7"/>
        <v>133</v>
      </c>
      <c r="Q12" s="13" t="str">
        <f aca="true" t="shared" si="8" ref="Q12:Q19">ROUND(P12/O12*100,2)&amp;"%"</f>
        <v>21,56%</v>
      </c>
    </row>
    <row r="13" spans="1:17" ht="15">
      <c r="A13" s="10" t="s">
        <v>10</v>
      </c>
      <c r="B13" s="10" t="s">
        <v>59</v>
      </c>
      <c r="C13" s="11">
        <v>1469</v>
      </c>
      <c r="D13" s="11">
        <v>38</v>
      </c>
      <c r="E13" s="13" t="str">
        <f t="shared" si="2"/>
        <v>2,59%</v>
      </c>
      <c r="F13" s="14">
        <f t="shared" si="3"/>
        <v>1469</v>
      </c>
      <c r="G13" s="14">
        <v>105</v>
      </c>
      <c r="H13" s="15" t="str">
        <f t="shared" si="0"/>
        <v>7,15%</v>
      </c>
      <c r="I13" s="11">
        <v>1472</v>
      </c>
      <c r="J13" s="11">
        <v>240</v>
      </c>
      <c r="K13" s="13" t="str">
        <f t="shared" si="5"/>
        <v>16,3%</v>
      </c>
      <c r="L13" s="14">
        <f t="shared" si="6"/>
        <v>1472</v>
      </c>
      <c r="M13" s="14">
        <v>338</v>
      </c>
      <c r="N13" s="15" t="str">
        <f t="shared" si="1"/>
        <v>22,96%</v>
      </c>
      <c r="O13" s="11">
        <f t="shared" si="7"/>
        <v>1472</v>
      </c>
      <c r="P13" s="11">
        <f t="shared" si="7"/>
        <v>338</v>
      </c>
      <c r="Q13" s="13" t="str">
        <f t="shared" si="8"/>
        <v>22,96%</v>
      </c>
    </row>
    <row r="14" spans="1:17" ht="15">
      <c r="A14" s="10" t="s">
        <v>12</v>
      </c>
      <c r="B14" s="10" t="s">
        <v>60</v>
      </c>
      <c r="C14" s="11">
        <v>1583</v>
      </c>
      <c r="D14" s="11">
        <v>26</v>
      </c>
      <c r="E14" s="13" t="str">
        <f t="shared" si="2"/>
        <v>1,64%</v>
      </c>
      <c r="F14" s="14">
        <f t="shared" si="3"/>
        <v>1583</v>
      </c>
      <c r="G14" s="14">
        <v>146</v>
      </c>
      <c r="H14" s="15" t="str">
        <f t="shared" si="0"/>
        <v>9,22%</v>
      </c>
      <c r="I14" s="11">
        <f t="shared" si="4"/>
        <v>1583</v>
      </c>
      <c r="J14" s="11">
        <v>322</v>
      </c>
      <c r="K14" s="13" t="str">
        <f t="shared" si="5"/>
        <v>20,34%</v>
      </c>
      <c r="L14" s="14">
        <f t="shared" si="6"/>
        <v>1583</v>
      </c>
      <c r="M14" s="14">
        <v>426</v>
      </c>
      <c r="N14" s="15" t="str">
        <f t="shared" si="1"/>
        <v>26,91%</v>
      </c>
      <c r="O14" s="11">
        <f t="shared" si="7"/>
        <v>1583</v>
      </c>
      <c r="P14" s="11">
        <f t="shared" si="7"/>
        <v>426</v>
      </c>
      <c r="Q14" s="13" t="str">
        <f t="shared" si="8"/>
        <v>26,91%</v>
      </c>
    </row>
    <row r="15" spans="1:17" ht="15">
      <c r="A15" s="10" t="s">
        <v>14</v>
      </c>
      <c r="B15" s="10" t="s">
        <v>61</v>
      </c>
      <c r="C15" s="11">
        <v>1295</v>
      </c>
      <c r="D15" s="11">
        <v>13</v>
      </c>
      <c r="E15" s="13" t="str">
        <f t="shared" si="2"/>
        <v>1%</v>
      </c>
      <c r="F15" s="14">
        <v>1296</v>
      </c>
      <c r="G15" s="14">
        <v>60</v>
      </c>
      <c r="H15" s="15" t="str">
        <f t="shared" si="0"/>
        <v>4,63%</v>
      </c>
      <c r="I15" s="11">
        <f t="shared" si="4"/>
        <v>1296</v>
      </c>
      <c r="J15" s="11">
        <v>180</v>
      </c>
      <c r="K15" s="13" t="str">
        <f t="shared" si="5"/>
        <v>13,89%</v>
      </c>
      <c r="L15" s="14">
        <f t="shared" si="6"/>
        <v>1296</v>
      </c>
      <c r="M15" s="14">
        <v>265</v>
      </c>
      <c r="N15" s="15" t="str">
        <f t="shared" si="1"/>
        <v>20,45%</v>
      </c>
      <c r="O15" s="11">
        <f t="shared" si="7"/>
        <v>1296</v>
      </c>
      <c r="P15" s="11">
        <f t="shared" si="7"/>
        <v>265</v>
      </c>
      <c r="Q15" s="13" t="str">
        <f t="shared" si="8"/>
        <v>20,45%</v>
      </c>
    </row>
    <row r="16" spans="1:17" ht="15">
      <c r="A16" s="10" t="s">
        <v>16</v>
      </c>
      <c r="B16" s="10" t="s">
        <v>62</v>
      </c>
      <c r="C16" s="11">
        <v>852</v>
      </c>
      <c r="D16" s="11">
        <v>14</v>
      </c>
      <c r="E16" s="13" t="str">
        <f t="shared" si="2"/>
        <v>1,64%</v>
      </c>
      <c r="F16" s="14">
        <f t="shared" si="3"/>
        <v>852</v>
      </c>
      <c r="G16" s="14">
        <v>57</v>
      </c>
      <c r="H16" s="15" t="str">
        <f t="shared" si="0"/>
        <v>6,69%</v>
      </c>
      <c r="I16" s="11">
        <f t="shared" si="4"/>
        <v>852</v>
      </c>
      <c r="J16" s="11">
        <v>138</v>
      </c>
      <c r="K16" s="13" t="str">
        <f t="shared" si="5"/>
        <v>16,2%</v>
      </c>
      <c r="L16" s="14">
        <f t="shared" si="6"/>
        <v>852</v>
      </c>
      <c r="M16" s="14">
        <v>187</v>
      </c>
      <c r="N16" s="15" t="str">
        <f t="shared" si="1"/>
        <v>21,95%</v>
      </c>
      <c r="O16" s="11">
        <f t="shared" si="7"/>
        <v>852</v>
      </c>
      <c r="P16" s="11">
        <f t="shared" si="7"/>
        <v>187</v>
      </c>
      <c r="Q16" s="13" t="str">
        <f t="shared" si="8"/>
        <v>21,95%</v>
      </c>
    </row>
    <row r="17" spans="1:17" ht="15">
      <c r="A17" s="10" t="s">
        <v>18</v>
      </c>
      <c r="B17" s="10" t="s">
        <v>63</v>
      </c>
      <c r="C17" s="11">
        <v>545</v>
      </c>
      <c r="D17" s="11">
        <v>11</v>
      </c>
      <c r="E17" s="13" t="str">
        <f t="shared" si="2"/>
        <v>2,02%</v>
      </c>
      <c r="F17" s="14">
        <f t="shared" si="3"/>
        <v>545</v>
      </c>
      <c r="G17" s="14">
        <v>23</v>
      </c>
      <c r="H17" s="15" t="str">
        <f t="shared" si="0"/>
        <v>4,22%</v>
      </c>
      <c r="I17" s="11">
        <f t="shared" si="4"/>
        <v>545</v>
      </c>
      <c r="J17" s="11">
        <v>57</v>
      </c>
      <c r="K17" s="13" t="str">
        <f t="shared" si="5"/>
        <v>10,46%</v>
      </c>
      <c r="L17" s="14">
        <v>546</v>
      </c>
      <c r="M17" s="14">
        <v>104</v>
      </c>
      <c r="N17" s="15" t="str">
        <f t="shared" si="1"/>
        <v>19,05%</v>
      </c>
      <c r="O17" s="11">
        <f t="shared" si="7"/>
        <v>546</v>
      </c>
      <c r="P17" s="11">
        <f t="shared" si="7"/>
        <v>104</v>
      </c>
      <c r="Q17" s="13" t="str">
        <f t="shared" si="8"/>
        <v>19,05%</v>
      </c>
    </row>
    <row r="18" spans="1:17" ht="15">
      <c r="A18" s="10" t="s">
        <v>20</v>
      </c>
      <c r="B18" s="10" t="s">
        <v>64</v>
      </c>
      <c r="C18" s="11">
        <v>668</v>
      </c>
      <c r="D18" s="11">
        <v>9</v>
      </c>
      <c r="E18" s="13" t="str">
        <f t="shared" si="2"/>
        <v>1,35%</v>
      </c>
      <c r="F18" s="14">
        <v>669</v>
      </c>
      <c r="G18" s="14">
        <v>30</v>
      </c>
      <c r="H18" s="15" t="str">
        <f t="shared" si="0"/>
        <v>4,48%</v>
      </c>
      <c r="I18" s="11">
        <f t="shared" si="4"/>
        <v>669</v>
      </c>
      <c r="J18" s="11">
        <v>82</v>
      </c>
      <c r="K18" s="13" t="str">
        <f t="shared" si="5"/>
        <v>12,26%</v>
      </c>
      <c r="L18" s="14">
        <v>700</v>
      </c>
      <c r="M18" s="14">
        <v>109</v>
      </c>
      <c r="N18" s="15" t="str">
        <f t="shared" si="1"/>
        <v>15,57%</v>
      </c>
      <c r="O18" s="11">
        <f t="shared" si="7"/>
        <v>700</v>
      </c>
      <c r="P18" s="11">
        <f t="shared" si="7"/>
        <v>109</v>
      </c>
      <c r="Q18" s="13" t="str">
        <f t="shared" si="8"/>
        <v>15,57%</v>
      </c>
    </row>
    <row r="19" spans="1:17" ht="15">
      <c r="A19" s="10" t="s">
        <v>22</v>
      </c>
      <c r="B19" s="10" t="s">
        <v>65</v>
      </c>
      <c r="C19" s="11">
        <v>1232</v>
      </c>
      <c r="D19" s="11">
        <v>21</v>
      </c>
      <c r="E19" s="13" t="str">
        <f t="shared" si="2"/>
        <v>1,7%</v>
      </c>
      <c r="F19" s="14">
        <f t="shared" si="3"/>
        <v>1232</v>
      </c>
      <c r="G19" s="14">
        <v>89</v>
      </c>
      <c r="H19" s="15" t="str">
        <f t="shared" si="0"/>
        <v>7,22%</v>
      </c>
      <c r="I19" s="11">
        <f t="shared" si="4"/>
        <v>1232</v>
      </c>
      <c r="J19" s="11">
        <v>161</v>
      </c>
      <c r="K19" s="13" t="str">
        <f t="shared" si="5"/>
        <v>13,07%</v>
      </c>
      <c r="L19" s="14">
        <v>1233</v>
      </c>
      <c r="M19" s="14">
        <v>217</v>
      </c>
      <c r="N19" s="15" t="str">
        <f t="shared" si="1"/>
        <v>17,6%</v>
      </c>
      <c r="O19" s="11">
        <f t="shared" si="7"/>
        <v>1233</v>
      </c>
      <c r="P19" s="11">
        <f t="shared" si="7"/>
        <v>217</v>
      </c>
      <c r="Q19" s="13" t="str">
        <f t="shared" si="8"/>
        <v>17,6%</v>
      </c>
    </row>
  </sheetData>
  <sheetProtection/>
  <mergeCells count="12">
    <mergeCell ref="A1:I1"/>
    <mergeCell ref="A2:I2"/>
    <mergeCell ref="A3:C3"/>
    <mergeCell ref="D3:E3"/>
    <mergeCell ref="A4:C4"/>
    <mergeCell ref="A5:C5"/>
    <mergeCell ref="A7:M7"/>
    <mergeCell ref="C9:E9"/>
    <mergeCell ref="F9:H9"/>
    <mergeCell ref="I9:K9"/>
    <mergeCell ref="L9:N9"/>
    <mergeCell ref="O9:Q9"/>
  </mergeCells>
  <printOptions/>
  <pageMargins left="0.7" right="0.7" top="0.75" bottom="0.75" header="0.3" footer="0.3"/>
  <pageSetup horizontalDpi="600" verticalDpi="600" orientation="landscape" paperSize="9" scale="78" r:id="rId1"/>
  <headerFooter>
    <oddHeader>&amp;RАИП 07-1-06</oddHeader>
    <oddFooter>&amp;Rстраница &amp;С из &amp;К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zoomScaleSheetLayoutView="100" zoomScalePageLayoutView="0" workbookViewId="0" topLeftCell="B1">
      <selection activeCell="L12" sqref="L12"/>
    </sheetView>
  </sheetViews>
  <sheetFormatPr defaultColWidth="9.140625" defaultRowHeight="15"/>
  <cols>
    <col min="1" max="1" width="13.00390625" style="0" hidden="1" customWidth="1"/>
    <col min="2" max="2" width="10.28125" style="0" customWidth="1"/>
    <col min="3" max="3" width="8.7109375" style="0" customWidth="1"/>
    <col min="4" max="4" width="10.28125" style="0" customWidth="1"/>
    <col min="5" max="5" width="7.7109375" style="0" customWidth="1"/>
    <col min="6" max="7" width="8.7109375" style="0" customWidth="1"/>
    <col min="8" max="8" width="7.7109375" style="0" customWidth="1"/>
  </cols>
  <sheetData>
    <row r="1" spans="1:9" ht="1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7" t="s">
        <v>46</v>
      </c>
      <c r="B2" s="17"/>
      <c r="C2" s="17"/>
      <c r="D2" s="17"/>
      <c r="E2" s="17"/>
      <c r="F2" s="17"/>
      <c r="G2" s="17"/>
      <c r="H2" s="17"/>
      <c r="I2" s="17"/>
    </row>
    <row r="3" spans="1:8" ht="15">
      <c r="A3" s="18" t="s">
        <v>47</v>
      </c>
      <c r="B3" s="18"/>
      <c r="C3" s="18"/>
      <c r="D3" s="22">
        <f ca="1">NOW()</f>
        <v>41525.76584143518</v>
      </c>
      <c r="E3" s="22"/>
      <c r="H3" s="12"/>
    </row>
    <row r="4" spans="1:8" ht="15">
      <c r="A4" s="18" t="s">
        <v>48</v>
      </c>
      <c r="B4" s="18"/>
      <c r="C4" s="18"/>
      <c r="D4" s="2">
        <f>SUM(O11:O12)</f>
        <v>2946</v>
      </c>
      <c r="E4" s="2" t="s">
        <v>49</v>
      </c>
      <c r="F4" s="2"/>
      <c r="G4" s="2"/>
      <c r="H4" s="4"/>
    </row>
    <row r="5" spans="1:8" ht="15">
      <c r="A5" s="18" t="s">
        <v>4</v>
      </c>
      <c r="B5" s="18"/>
      <c r="C5" s="18"/>
      <c r="D5" s="5">
        <f>SUM(P11:P12)</f>
        <v>450</v>
      </c>
      <c r="E5" s="2" t="s">
        <v>49</v>
      </c>
      <c r="F5" s="5"/>
      <c r="G5" s="5"/>
      <c r="H5" s="3" t="str">
        <f>ROUND(D5/D4*100,2)&amp;"%"</f>
        <v>15,27%</v>
      </c>
    </row>
    <row r="6" ht="15">
      <c r="A6" s="2" t="s">
        <v>45</v>
      </c>
    </row>
    <row r="7" spans="1:13" ht="30" customHeight="1">
      <c r="A7" s="20" t="s">
        <v>68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5.75" thickBot="1">
      <c r="A8" s="2" t="s">
        <v>50</v>
      </c>
    </row>
    <row r="9" spans="3:17" ht="39.75" customHeight="1" thickBot="1">
      <c r="C9" s="19" t="s">
        <v>2</v>
      </c>
      <c r="D9" s="19"/>
      <c r="E9" s="19"/>
      <c r="F9" s="16" t="s">
        <v>51</v>
      </c>
      <c r="G9" s="16"/>
      <c r="H9" s="16"/>
      <c r="I9" s="19" t="s">
        <v>52</v>
      </c>
      <c r="J9" s="19"/>
      <c r="K9" s="19"/>
      <c r="L9" s="16" t="s">
        <v>53</v>
      </c>
      <c r="M9" s="16"/>
      <c r="N9" s="16"/>
      <c r="O9" s="19" t="s">
        <v>54</v>
      </c>
      <c r="P9" s="19"/>
      <c r="Q9" s="19"/>
    </row>
    <row r="10" spans="1:17" ht="80.25" thickBot="1">
      <c r="A10" s="1" t="s">
        <v>0</v>
      </c>
      <c r="B10" s="1" t="s">
        <v>1</v>
      </c>
      <c r="C10" s="8" t="s">
        <v>3</v>
      </c>
      <c r="D10" s="8" t="s">
        <v>4</v>
      </c>
      <c r="E10" s="9" t="s">
        <v>5</v>
      </c>
      <c r="F10" s="6" t="s">
        <v>3</v>
      </c>
      <c r="G10" s="6" t="s">
        <v>4</v>
      </c>
      <c r="H10" s="7" t="s">
        <v>5</v>
      </c>
      <c r="I10" s="8" t="s">
        <v>3</v>
      </c>
      <c r="J10" s="8" t="s">
        <v>4</v>
      </c>
      <c r="K10" s="9" t="s">
        <v>5</v>
      </c>
      <c r="L10" s="6" t="s">
        <v>3</v>
      </c>
      <c r="M10" s="6" t="s">
        <v>4</v>
      </c>
      <c r="N10" s="7" t="s">
        <v>5</v>
      </c>
      <c r="O10" s="8" t="s">
        <v>3</v>
      </c>
      <c r="P10" s="8" t="s">
        <v>4</v>
      </c>
      <c r="Q10" s="9" t="s">
        <v>5</v>
      </c>
    </row>
    <row r="11" spans="1:17" ht="15">
      <c r="A11" s="10" t="s">
        <v>6</v>
      </c>
      <c r="B11" s="10" t="s">
        <v>66</v>
      </c>
      <c r="C11" s="11">
        <v>1452</v>
      </c>
      <c r="D11" s="11">
        <v>21</v>
      </c>
      <c r="E11" s="13" t="str">
        <f>ROUND(D11/C11*100,2)&amp;"%"</f>
        <v>1,45%</v>
      </c>
      <c r="F11" s="14">
        <f>C11</f>
        <v>1452</v>
      </c>
      <c r="G11" s="14">
        <v>102</v>
      </c>
      <c r="H11" s="15" t="str">
        <f>ROUND(G11/F11*100,2)&amp;"%"</f>
        <v>7,02%</v>
      </c>
      <c r="I11" s="11">
        <v>1453</v>
      </c>
      <c r="J11" s="11">
        <v>212</v>
      </c>
      <c r="K11" s="13" t="str">
        <f>ROUND(J11/I11*100,2)&amp;"%"</f>
        <v>14,59%</v>
      </c>
      <c r="L11" s="14">
        <v>1454</v>
      </c>
      <c r="M11" s="14">
        <v>305</v>
      </c>
      <c r="N11" s="15" t="str">
        <f>ROUND(M11/L11*100,2)&amp;"%"</f>
        <v>20,98%</v>
      </c>
      <c r="O11" s="11">
        <f>L11</f>
        <v>1454</v>
      </c>
      <c r="P11" s="11">
        <f>M11</f>
        <v>305</v>
      </c>
      <c r="Q11" s="13" t="str">
        <f>ROUND(P11/O11*100,2)&amp;"%"</f>
        <v>20,98%</v>
      </c>
    </row>
    <row r="12" spans="1:17" ht="15">
      <c r="A12" s="10" t="s">
        <v>8</v>
      </c>
      <c r="B12" s="10" t="s">
        <v>67</v>
      </c>
      <c r="C12" s="11">
        <v>1487</v>
      </c>
      <c r="D12" s="11">
        <v>10</v>
      </c>
      <c r="E12" s="13" t="str">
        <f>ROUND(D12/C12*100,2)&amp;"%"</f>
        <v>0,67%</v>
      </c>
      <c r="F12" s="14">
        <v>1488</v>
      </c>
      <c r="G12" s="14">
        <v>59</v>
      </c>
      <c r="H12" s="15" t="str">
        <f>ROUND(G12/F12*100,2)&amp;"%"</f>
        <v>3,97%</v>
      </c>
      <c r="I12" s="11">
        <v>1490</v>
      </c>
      <c r="J12" s="11">
        <v>117</v>
      </c>
      <c r="K12" s="13" t="str">
        <f>ROUND(J12/I12*100,2)&amp;"%"</f>
        <v>7,85%</v>
      </c>
      <c r="L12" s="14">
        <v>1492</v>
      </c>
      <c r="M12" s="14">
        <v>145</v>
      </c>
      <c r="N12" s="15" t="str">
        <f>ROUND(M12/L12*100,2)&amp;"%"</f>
        <v>9,72%</v>
      </c>
      <c r="O12" s="11">
        <f>L12</f>
        <v>1492</v>
      </c>
      <c r="P12" s="11">
        <f>M12</f>
        <v>145</v>
      </c>
      <c r="Q12" s="13" t="str">
        <f>ROUND(P12/O12*100,2)&amp;"%"</f>
        <v>9,72%</v>
      </c>
    </row>
  </sheetData>
  <sheetProtection/>
  <mergeCells count="12">
    <mergeCell ref="A1:I1"/>
    <mergeCell ref="A2:I2"/>
    <mergeCell ref="A3:C3"/>
    <mergeCell ref="D3:E3"/>
    <mergeCell ref="A4:C4"/>
    <mergeCell ref="A5:C5"/>
    <mergeCell ref="A7:M7"/>
    <mergeCell ref="C9:E9"/>
    <mergeCell ref="F9:H9"/>
    <mergeCell ref="I9:K9"/>
    <mergeCell ref="L9:N9"/>
    <mergeCell ref="O9:Q9"/>
  </mergeCells>
  <printOptions/>
  <pageMargins left="0.7" right="0.7" top="0.75" bottom="0.75" header="0.3" footer="0.3"/>
  <pageSetup horizontalDpi="600" verticalDpi="600" orientation="landscape" paperSize="9" scale="78" r:id="rId1"/>
  <headerFooter>
    <oddHeader>&amp;RАИП 07-1-06</oddHeader>
    <oddFooter>&amp;Rстраница &amp;С из &amp;К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"/>
  <sheetViews>
    <sheetView zoomScaleSheetLayoutView="100" zoomScalePageLayoutView="0" workbookViewId="0" topLeftCell="B1">
      <selection activeCell="L12" sqref="L12"/>
    </sheetView>
  </sheetViews>
  <sheetFormatPr defaultColWidth="9.140625" defaultRowHeight="15"/>
  <cols>
    <col min="1" max="1" width="13.00390625" style="0" hidden="1" customWidth="1"/>
    <col min="2" max="2" width="10.28125" style="0" customWidth="1"/>
    <col min="3" max="3" width="8.7109375" style="0" customWidth="1"/>
    <col min="4" max="4" width="10.28125" style="0" customWidth="1"/>
    <col min="5" max="5" width="7.7109375" style="0" customWidth="1"/>
    <col min="6" max="7" width="8.7109375" style="0" customWidth="1"/>
    <col min="8" max="8" width="7.7109375" style="0" customWidth="1"/>
  </cols>
  <sheetData>
    <row r="1" spans="1:9" ht="1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7" t="s">
        <v>46</v>
      </c>
      <c r="B2" s="17"/>
      <c r="C2" s="17"/>
      <c r="D2" s="17"/>
      <c r="E2" s="17"/>
      <c r="F2" s="17"/>
      <c r="G2" s="17"/>
      <c r="H2" s="17"/>
      <c r="I2" s="17"/>
    </row>
    <row r="3" spans="1:8" ht="15">
      <c r="A3" s="18" t="s">
        <v>47</v>
      </c>
      <c r="B3" s="18"/>
      <c r="C3" s="18"/>
      <c r="D3" s="22">
        <f ca="1">NOW()</f>
        <v>41525.76584143518</v>
      </c>
      <c r="E3" s="22"/>
      <c r="H3" s="12"/>
    </row>
    <row r="4" spans="1:8" ht="15">
      <c r="A4" s="18" t="s">
        <v>48</v>
      </c>
      <c r="B4" s="18"/>
      <c r="C4" s="18"/>
      <c r="D4" s="2">
        <f>SUM(O11:O14)</f>
        <v>4962</v>
      </c>
      <c r="E4" s="2" t="s">
        <v>49</v>
      </c>
      <c r="F4" s="2"/>
      <c r="G4" s="2"/>
      <c r="H4" s="4"/>
    </row>
    <row r="5" spans="1:8" ht="15">
      <c r="A5" s="18" t="s">
        <v>4</v>
      </c>
      <c r="B5" s="18"/>
      <c r="C5" s="18"/>
      <c r="D5" s="5">
        <f>SUM(P11:P14)</f>
        <v>1035</v>
      </c>
      <c r="E5" s="2" t="s">
        <v>49</v>
      </c>
      <c r="F5" s="5"/>
      <c r="G5" s="5"/>
      <c r="H5" s="3" t="str">
        <f>ROUND(D5/D4*100,2)&amp;"%"</f>
        <v>20,86%</v>
      </c>
    </row>
    <row r="6" ht="15">
      <c r="A6" s="2" t="s">
        <v>45</v>
      </c>
    </row>
    <row r="7" spans="1:13" ht="30" customHeight="1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5.75" thickBot="1">
      <c r="A8" s="2" t="s">
        <v>50</v>
      </c>
    </row>
    <row r="9" spans="3:17" ht="39.75" customHeight="1" thickBot="1">
      <c r="C9" s="19" t="s">
        <v>2</v>
      </c>
      <c r="D9" s="19"/>
      <c r="E9" s="19"/>
      <c r="F9" s="16" t="s">
        <v>51</v>
      </c>
      <c r="G9" s="16"/>
      <c r="H9" s="16"/>
      <c r="I9" s="19" t="s">
        <v>52</v>
      </c>
      <c r="J9" s="19"/>
      <c r="K9" s="19"/>
      <c r="L9" s="16" t="s">
        <v>53</v>
      </c>
      <c r="M9" s="16"/>
      <c r="N9" s="16"/>
      <c r="O9" s="19" t="s">
        <v>54</v>
      </c>
      <c r="P9" s="19"/>
      <c r="Q9" s="19"/>
    </row>
    <row r="10" spans="1:17" ht="80.25" thickBot="1">
      <c r="A10" s="1" t="s">
        <v>0</v>
      </c>
      <c r="B10" s="1" t="s">
        <v>1</v>
      </c>
      <c r="C10" s="8" t="s">
        <v>3</v>
      </c>
      <c r="D10" s="8" t="s">
        <v>4</v>
      </c>
      <c r="E10" s="9" t="s">
        <v>5</v>
      </c>
      <c r="F10" s="6" t="s">
        <v>3</v>
      </c>
      <c r="G10" s="6" t="s">
        <v>4</v>
      </c>
      <c r="H10" s="7" t="s">
        <v>5</v>
      </c>
      <c r="I10" s="8" t="s">
        <v>3</v>
      </c>
      <c r="J10" s="8" t="s">
        <v>4</v>
      </c>
      <c r="K10" s="9" t="s">
        <v>5</v>
      </c>
      <c r="L10" s="6" t="s">
        <v>3</v>
      </c>
      <c r="M10" s="6" t="s">
        <v>4</v>
      </c>
      <c r="N10" s="7" t="s">
        <v>5</v>
      </c>
      <c r="O10" s="8" t="s">
        <v>3</v>
      </c>
      <c r="P10" s="8" t="s">
        <v>4</v>
      </c>
      <c r="Q10" s="9" t="s">
        <v>5</v>
      </c>
    </row>
    <row r="11" spans="1:17" ht="15">
      <c r="A11" s="10" t="s">
        <v>6</v>
      </c>
      <c r="B11" s="10" t="s">
        <v>69</v>
      </c>
      <c r="C11" s="11">
        <v>1132</v>
      </c>
      <c r="D11" s="11">
        <v>22</v>
      </c>
      <c r="E11" s="13" t="str">
        <f>ROUND(D11/C11*100,2)&amp;"%"</f>
        <v>1,94%</v>
      </c>
      <c r="F11" s="14">
        <f>C11</f>
        <v>1132</v>
      </c>
      <c r="G11" s="14">
        <v>89</v>
      </c>
      <c r="H11" s="15" t="str">
        <f>ROUND(G11/F11*100,2)&amp;"%"</f>
        <v>7,86%</v>
      </c>
      <c r="I11" s="11">
        <v>1133</v>
      </c>
      <c r="J11" s="11">
        <v>165</v>
      </c>
      <c r="K11" s="13" t="str">
        <f>ROUND(J11/I11*100,2)&amp;"%"</f>
        <v>14,56%</v>
      </c>
      <c r="L11" s="14">
        <v>1134</v>
      </c>
      <c r="M11" s="14">
        <v>211</v>
      </c>
      <c r="N11" s="15" t="str">
        <f>ROUND(M11/L11*100,2)&amp;"%"</f>
        <v>18,61%</v>
      </c>
      <c r="O11" s="11">
        <f>L11</f>
        <v>1134</v>
      </c>
      <c r="P11" s="11">
        <f>M11</f>
        <v>211</v>
      </c>
      <c r="Q11" s="13" t="str">
        <f>ROUND(P11/O11*100,2)&amp;"%"</f>
        <v>18,61%</v>
      </c>
    </row>
    <row r="12" spans="1:17" ht="15">
      <c r="A12" s="10" t="s">
        <v>8</v>
      </c>
      <c r="B12" s="10" t="s">
        <v>70</v>
      </c>
      <c r="C12" s="11">
        <v>1386</v>
      </c>
      <c r="D12" s="11">
        <v>34</v>
      </c>
      <c r="E12" s="13" t="str">
        <f>ROUND(D12/C12*100,2)&amp;"%"</f>
        <v>2,45%</v>
      </c>
      <c r="F12" s="14">
        <f>C12</f>
        <v>1386</v>
      </c>
      <c r="G12" s="14">
        <v>135</v>
      </c>
      <c r="H12" s="15" t="str">
        <f>ROUND(G12/F12*100,2)&amp;"%"</f>
        <v>9,74%</v>
      </c>
      <c r="I12" s="11">
        <f>F12</f>
        <v>1386</v>
      </c>
      <c r="J12" s="11">
        <v>253</v>
      </c>
      <c r="K12" s="13" t="str">
        <f>ROUND(J12/I12*100,2)&amp;"%"</f>
        <v>18,25%</v>
      </c>
      <c r="L12" s="14">
        <v>1387</v>
      </c>
      <c r="M12" s="14">
        <v>351</v>
      </c>
      <c r="N12" s="15" t="str">
        <f>ROUND(M12/L12*100,2)&amp;"%"</f>
        <v>25,31%</v>
      </c>
      <c r="O12" s="11">
        <f aca="true" t="shared" si="0" ref="O12:P14">L12</f>
        <v>1387</v>
      </c>
      <c r="P12" s="11">
        <f t="shared" si="0"/>
        <v>351</v>
      </c>
      <c r="Q12" s="13" t="str">
        <f>ROUND(P12/O12*100,2)&amp;"%"</f>
        <v>25,31%</v>
      </c>
    </row>
    <row r="13" spans="1:17" ht="15">
      <c r="A13" s="10" t="s">
        <v>10</v>
      </c>
      <c r="B13" s="10" t="s">
        <v>71</v>
      </c>
      <c r="C13" s="11">
        <v>1114</v>
      </c>
      <c r="D13" s="11">
        <v>16</v>
      </c>
      <c r="E13" s="13" t="str">
        <f>ROUND(D13/C13*100,2)&amp;"%"</f>
        <v>1,44%</v>
      </c>
      <c r="F13" s="14">
        <f>C13</f>
        <v>1114</v>
      </c>
      <c r="G13" s="14">
        <v>77</v>
      </c>
      <c r="H13" s="15" t="str">
        <f>ROUND(G13/F13*100,2)&amp;"%"</f>
        <v>6,91%</v>
      </c>
      <c r="I13" s="11">
        <v>1116</v>
      </c>
      <c r="J13" s="11">
        <v>159</v>
      </c>
      <c r="K13" s="13" t="str">
        <f>ROUND(J13/I13*100,2)&amp;"%"</f>
        <v>14,25%</v>
      </c>
      <c r="L13" s="14">
        <f aca="true" t="shared" si="1" ref="L12:M14">I13</f>
        <v>1116</v>
      </c>
      <c r="M13" s="14">
        <v>202</v>
      </c>
      <c r="N13" s="15" t="str">
        <f>ROUND(M13/L13*100,2)&amp;"%"</f>
        <v>18,1%</v>
      </c>
      <c r="O13" s="11">
        <f t="shared" si="0"/>
        <v>1116</v>
      </c>
      <c r="P13" s="11">
        <f t="shared" si="0"/>
        <v>202</v>
      </c>
      <c r="Q13" s="13" t="str">
        <f>ROUND(P13/O13*100,2)&amp;"%"</f>
        <v>18,1%</v>
      </c>
    </row>
    <row r="14" spans="1:17" ht="15">
      <c r="A14" s="10" t="s">
        <v>12</v>
      </c>
      <c r="B14" s="10" t="s">
        <v>72</v>
      </c>
      <c r="C14" s="11">
        <v>1322</v>
      </c>
      <c r="D14" s="11">
        <v>30</v>
      </c>
      <c r="E14" s="13" t="str">
        <f>ROUND(D14/C14*100,2)&amp;"%"</f>
        <v>2,27%</v>
      </c>
      <c r="F14" s="14">
        <f>C14</f>
        <v>1322</v>
      </c>
      <c r="G14" s="14">
        <v>110</v>
      </c>
      <c r="H14" s="15" t="str">
        <f>ROUND(G14/F14*100,2)&amp;"%"</f>
        <v>8,32%</v>
      </c>
      <c r="I14" s="11">
        <v>1324</v>
      </c>
      <c r="J14" s="11">
        <v>214</v>
      </c>
      <c r="K14" s="13" t="str">
        <f>ROUND(J14/I14*100,2)&amp;"%"</f>
        <v>16,16%</v>
      </c>
      <c r="L14" s="14">
        <v>1325</v>
      </c>
      <c r="M14" s="14">
        <v>271</v>
      </c>
      <c r="N14" s="15" t="str">
        <f>ROUND(M14/L14*100,2)&amp;"%"</f>
        <v>20,45%</v>
      </c>
      <c r="O14" s="11">
        <f t="shared" si="0"/>
        <v>1325</v>
      </c>
      <c r="P14" s="11">
        <f t="shared" si="0"/>
        <v>271</v>
      </c>
      <c r="Q14" s="13" t="str">
        <f>ROUND(P14/O14*100,2)&amp;"%"</f>
        <v>20,45%</v>
      </c>
    </row>
  </sheetData>
  <sheetProtection/>
  <mergeCells count="12">
    <mergeCell ref="A1:I1"/>
    <mergeCell ref="A2:I2"/>
    <mergeCell ref="A3:C3"/>
    <mergeCell ref="D3:E3"/>
    <mergeCell ref="A4:C4"/>
    <mergeCell ref="A5:C5"/>
    <mergeCell ref="A7:M7"/>
    <mergeCell ref="C9:E9"/>
    <mergeCell ref="F9:H9"/>
    <mergeCell ref="I9:K9"/>
    <mergeCell ref="L9:N9"/>
    <mergeCell ref="O9:Q9"/>
  </mergeCells>
  <printOptions/>
  <pageMargins left="0.7" right="0.7" top="0.75" bottom="0.75" header="0.3" footer="0.3"/>
  <pageSetup horizontalDpi="600" verticalDpi="600" orientation="landscape" paperSize="9" scale="78" r:id="rId1"/>
  <headerFooter>
    <oddHeader>&amp;RАИП 07-1-06</oddHeader>
    <oddFooter>&amp;Rстраница &amp;С из &amp;К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zoomScaleSheetLayoutView="100" zoomScalePageLayoutView="0" workbookViewId="0" topLeftCell="B1">
      <selection activeCell="L16" sqref="L16"/>
    </sheetView>
  </sheetViews>
  <sheetFormatPr defaultColWidth="9.140625" defaultRowHeight="15"/>
  <cols>
    <col min="1" max="1" width="13.00390625" style="0" hidden="1" customWidth="1"/>
    <col min="2" max="2" width="10.28125" style="0" customWidth="1"/>
    <col min="3" max="3" width="8.7109375" style="0" customWidth="1"/>
    <col min="4" max="4" width="10.28125" style="0" customWidth="1"/>
    <col min="5" max="5" width="7.7109375" style="0" customWidth="1"/>
    <col min="6" max="7" width="8.7109375" style="0" customWidth="1"/>
    <col min="8" max="8" width="7.7109375" style="0" customWidth="1"/>
  </cols>
  <sheetData>
    <row r="1" spans="1:9" ht="1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7" t="s">
        <v>46</v>
      </c>
      <c r="B2" s="17"/>
      <c r="C2" s="17"/>
      <c r="D2" s="17"/>
      <c r="E2" s="17"/>
      <c r="F2" s="17"/>
      <c r="G2" s="17"/>
      <c r="H2" s="17"/>
      <c r="I2" s="17"/>
    </row>
    <row r="3" spans="1:8" ht="15">
      <c r="A3" s="18" t="s">
        <v>47</v>
      </c>
      <c r="B3" s="18"/>
      <c r="C3" s="18"/>
      <c r="D3" s="22">
        <f ca="1">NOW()</f>
        <v>41525.76584143518</v>
      </c>
      <c r="E3" s="22"/>
      <c r="H3" s="12"/>
    </row>
    <row r="4" spans="1:8" ht="15">
      <c r="A4" s="18" t="s">
        <v>48</v>
      </c>
      <c r="B4" s="18"/>
      <c r="C4" s="18"/>
      <c r="D4" s="2">
        <f>SUM(O11:O15)</f>
        <v>3801</v>
      </c>
      <c r="E4" s="2" t="s">
        <v>49</v>
      </c>
      <c r="F4" s="2"/>
      <c r="G4" s="2"/>
      <c r="H4" s="4"/>
    </row>
    <row r="5" spans="1:8" ht="15">
      <c r="A5" s="18" t="s">
        <v>4</v>
      </c>
      <c r="B5" s="18"/>
      <c r="C5" s="18"/>
      <c r="D5" s="5">
        <f>SUM(P11:P15)</f>
        <v>1098</v>
      </c>
      <c r="E5" s="2" t="s">
        <v>49</v>
      </c>
      <c r="F5" s="5"/>
      <c r="G5" s="5"/>
      <c r="H5" s="3" t="str">
        <f>ROUND(D5/D4*100,2)&amp;"%"</f>
        <v>28,89%</v>
      </c>
    </row>
    <row r="6" ht="15">
      <c r="A6" s="2" t="s">
        <v>45</v>
      </c>
    </row>
    <row r="7" spans="1:13" ht="30" customHeight="1">
      <c r="A7" s="20" t="s">
        <v>74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5.75" thickBot="1">
      <c r="A8" s="2" t="s">
        <v>50</v>
      </c>
    </row>
    <row r="9" spans="3:17" ht="39.75" customHeight="1" thickBot="1">
      <c r="C9" s="19" t="s">
        <v>2</v>
      </c>
      <c r="D9" s="19"/>
      <c r="E9" s="19"/>
      <c r="F9" s="16" t="s">
        <v>51</v>
      </c>
      <c r="G9" s="16"/>
      <c r="H9" s="16"/>
      <c r="I9" s="19" t="s">
        <v>52</v>
      </c>
      <c r="J9" s="19"/>
      <c r="K9" s="19"/>
      <c r="L9" s="16" t="s">
        <v>53</v>
      </c>
      <c r="M9" s="16"/>
      <c r="N9" s="16"/>
      <c r="O9" s="19" t="s">
        <v>54</v>
      </c>
      <c r="P9" s="19"/>
      <c r="Q9" s="19"/>
    </row>
    <row r="10" spans="1:17" ht="80.25" thickBot="1">
      <c r="A10" s="1" t="s">
        <v>0</v>
      </c>
      <c r="B10" s="1" t="s">
        <v>1</v>
      </c>
      <c r="C10" s="8" t="s">
        <v>3</v>
      </c>
      <c r="D10" s="8" t="s">
        <v>4</v>
      </c>
      <c r="E10" s="9" t="s">
        <v>5</v>
      </c>
      <c r="F10" s="6" t="s">
        <v>3</v>
      </c>
      <c r="G10" s="6" t="s">
        <v>4</v>
      </c>
      <c r="H10" s="7" t="s">
        <v>5</v>
      </c>
      <c r="I10" s="8" t="s">
        <v>3</v>
      </c>
      <c r="J10" s="8" t="s">
        <v>4</v>
      </c>
      <c r="K10" s="9" t="s">
        <v>5</v>
      </c>
      <c r="L10" s="6" t="s">
        <v>3</v>
      </c>
      <c r="M10" s="6" t="s">
        <v>4</v>
      </c>
      <c r="N10" s="7" t="s">
        <v>5</v>
      </c>
      <c r="O10" s="8" t="s">
        <v>3</v>
      </c>
      <c r="P10" s="8" t="s">
        <v>4</v>
      </c>
      <c r="Q10" s="9" t="s">
        <v>5</v>
      </c>
    </row>
    <row r="11" spans="1:17" ht="15">
      <c r="A11" s="10" t="s">
        <v>6</v>
      </c>
      <c r="B11" s="10" t="s">
        <v>75</v>
      </c>
      <c r="C11" s="11">
        <v>1231</v>
      </c>
      <c r="D11" s="11">
        <v>35</v>
      </c>
      <c r="E11" s="13" t="str">
        <f>ROUND(D11/C11*100,2)&amp;"%"</f>
        <v>2,84%</v>
      </c>
      <c r="F11" s="14">
        <f>C11</f>
        <v>1231</v>
      </c>
      <c r="G11" s="14">
        <v>134</v>
      </c>
      <c r="H11" s="15" t="str">
        <f>ROUND(G11/F11*100,2)&amp;"%"</f>
        <v>10,89%</v>
      </c>
      <c r="I11" s="11">
        <v>1232</v>
      </c>
      <c r="J11" s="11">
        <v>224</v>
      </c>
      <c r="K11" s="13" t="str">
        <f>ROUND(J11/I11*100,2)&amp;"%"</f>
        <v>18,18%</v>
      </c>
      <c r="L11" s="14">
        <v>1233</v>
      </c>
      <c r="M11" s="14">
        <v>294</v>
      </c>
      <c r="N11" s="15" t="str">
        <f>ROUND(M11/L11*100,2)&amp;"%"</f>
        <v>23,84%</v>
      </c>
      <c r="O11" s="11">
        <f>L11</f>
        <v>1233</v>
      </c>
      <c r="P11" s="11">
        <f>M11</f>
        <v>294</v>
      </c>
      <c r="Q11" s="13" t="str">
        <f>ROUND(P11/O11*100,2)&amp;"%"</f>
        <v>23,84%</v>
      </c>
    </row>
    <row r="12" spans="1:17" ht="15">
      <c r="A12" s="10" t="s">
        <v>8</v>
      </c>
      <c r="B12" s="10" t="s">
        <v>76</v>
      </c>
      <c r="C12" s="11">
        <v>1094</v>
      </c>
      <c r="D12" s="11">
        <v>42</v>
      </c>
      <c r="E12" s="13" t="str">
        <f>ROUND(D12/C12*100,2)&amp;"%"</f>
        <v>3,84%</v>
      </c>
      <c r="F12" s="14">
        <f>C12</f>
        <v>1094</v>
      </c>
      <c r="G12" s="14">
        <v>124</v>
      </c>
      <c r="H12" s="15" t="str">
        <f>ROUND(G12/F12*100,2)&amp;"%"</f>
        <v>11,33%</v>
      </c>
      <c r="I12" s="11">
        <v>1086</v>
      </c>
      <c r="J12" s="11">
        <v>252</v>
      </c>
      <c r="K12" s="13" t="str">
        <f>ROUND(J12/I12*100,2)&amp;"%"</f>
        <v>23,2%</v>
      </c>
      <c r="L12" s="14">
        <v>1088</v>
      </c>
      <c r="M12" s="14">
        <v>333</v>
      </c>
      <c r="N12" s="15" t="str">
        <f>ROUND(M12/L12*100,2)&amp;"%"</f>
        <v>30,61%</v>
      </c>
      <c r="O12" s="11">
        <f aca="true" t="shared" si="0" ref="O12:P15">L12</f>
        <v>1088</v>
      </c>
      <c r="P12" s="11">
        <f t="shared" si="0"/>
        <v>333</v>
      </c>
      <c r="Q12" s="13" t="str">
        <f>ROUND(P12/O12*100,2)&amp;"%"</f>
        <v>30,61%</v>
      </c>
    </row>
    <row r="13" spans="1:17" ht="15">
      <c r="A13" s="10" t="s">
        <v>10</v>
      </c>
      <c r="B13" s="10" t="s">
        <v>77</v>
      </c>
      <c r="C13" s="11">
        <v>468</v>
      </c>
      <c r="D13" s="11">
        <v>24</v>
      </c>
      <c r="E13" s="13" t="str">
        <f>ROUND(D13/C13*100,2)&amp;"%"</f>
        <v>5,13%</v>
      </c>
      <c r="F13" s="14">
        <v>482</v>
      </c>
      <c r="G13" s="14">
        <v>54</v>
      </c>
      <c r="H13" s="15" t="str">
        <f>ROUND(G13/F13*100,2)&amp;"%"</f>
        <v>11,2%</v>
      </c>
      <c r="I13" s="11">
        <f>F13</f>
        <v>482</v>
      </c>
      <c r="J13" s="11">
        <v>110</v>
      </c>
      <c r="K13" s="13" t="str">
        <f>ROUND(J13/I13*100,2)&amp;"%"</f>
        <v>22,82%</v>
      </c>
      <c r="L13" s="14">
        <v>482</v>
      </c>
      <c r="M13" s="14">
        <v>156</v>
      </c>
      <c r="N13" s="15" t="str">
        <f>ROUND(M13/L13*100,2)&amp;"%"</f>
        <v>32,37%</v>
      </c>
      <c r="O13" s="11">
        <f t="shared" si="0"/>
        <v>482</v>
      </c>
      <c r="P13" s="11">
        <f t="shared" si="0"/>
        <v>156</v>
      </c>
      <c r="Q13" s="13" t="str">
        <f>ROUND(P13/O13*100,2)&amp;"%"</f>
        <v>32,37%</v>
      </c>
    </row>
    <row r="14" spans="1:17" ht="15">
      <c r="A14" s="10" t="s">
        <v>12</v>
      </c>
      <c r="B14" s="10" t="s">
        <v>78</v>
      </c>
      <c r="C14" s="11">
        <v>122</v>
      </c>
      <c r="D14" s="11">
        <v>14</v>
      </c>
      <c r="E14" s="13" t="str">
        <f>ROUND(D14/C14*100,2)&amp;"%"</f>
        <v>11,48%</v>
      </c>
      <c r="F14" s="14">
        <f>C14</f>
        <v>122</v>
      </c>
      <c r="G14" s="14">
        <v>26</v>
      </c>
      <c r="H14" s="15" t="str">
        <f>ROUND(G14/F14*100,2)&amp;"%"</f>
        <v>21,31%</v>
      </c>
      <c r="I14" s="11">
        <f>F14</f>
        <v>122</v>
      </c>
      <c r="J14" s="11">
        <v>48</v>
      </c>
      <c r="K14" s="13" t="str">
        <f>ROUND(J14/I14*100,2)&amp;"%"</f>
        <v>39,34%</v>
      </c>
      <c r="L14" s="14">
        <f aca="true" t="shared" si="1" ref="L12:M15">I14</f>
        <v>122</v>
      </c>
      <c r="M14" s="14">
        <v>51</v>
      </c>
      <c r="N14" s="15" t="str">
        <f>ROUND(M14/L14*100,2)&amp;"%"</f>
        <v>41,8%</v>
      </c>
      <c r="O14" s="11">
        <f t="shared" si="0"/>
        <v>122</v>
      </c>
      <c r="P14" s="11">
        <f t="shared" si="0"/>
        <v>51</v>
      </c>
      <c r="Q14" s="13" t="str">
        <f>ROUND(P14/O14*100,2)&amp;"%"</f>
        <v>41,8%</v>
      </c>
    </row>
    <row r="15" spans="1:17" ht="15">
      <c r="A15" s="10" t="s">
        <v>14</v>
      </c>
      <c r="B15" s="10" t="s">
        <v>80</v>
      </c>
      <c r="C15" s="11">
        <v>874</v>
      </c>
      <c r="D15" s="11">
        <v>20</v>
      </c>
      <c r="E15" s="13" t="str">
        <f>ROUND(D15/C15*100,2)&amp;"%"</f>
        <v>2,29%</v>
      </c>
      <c r="F15" s="14">
        <v>875</v>
      </c>
      <c r="G15" s="14">
        <v>106</v>
      </c>
      <c r="H15" s="15" t="str">
        <f>ROUND(G15/F15*100,2)&amp;"%"</f>
        <v>12,11%</v>
      </c>
      <c r="I15" s="11">
        <f>F15</f>
        <v>875</v>
      </c>
      <c r="J15" s="11">
        <v>231</v>
      </c>
      <c r="K15" s="13" t="str">
        <f>ROUND(J15/I15*100,2)&amp;"%"</f>
        <v>26,4%</v>
      </c>
      <c r="L15" s="14">
        <v>876</v>
      </c>
      <c r="M15" s="14">
        <v>264</v>
      </c>
      <c r="N15" s="15" t="str">
        <f>ROUND(M15/L15*100,2)&amp;"%"</f>
        <v>30,14%</v>
      </c>
      <c r="O15" s="11">
        <f t="shared" si="0"/>
        <v>876</v>
      </c>
      <c r="P15" s="11">
        <f t="shared" si="0"/>
        <v>264</v>
      </c>
      <c r="Q15" s="13" t="str">
        <f>ROUND(P15/O15*100,2)&amp;"%"</f>
        <v>30,14%</v>
      </c>
    </row>
  </sheetData>
  <sheetProtection/>
  <mergeCells count="12">
    <mergeCell ref="A1:I1"/>
    <mergeCell ref="A2:I2"/>
    <mergeCell ref="A3:C3"/>
    <mergeCell ref="D3:E3"/>
    <mergeCell ref="A4:C4"/>
    <mergeCell ref="A5:C5"/>
    <mergeCell ref="A7:M7"/>
    <mergeCell ref="C9:E9"/>
    <mergeCell ref="F9:H9"/>
    <mergeCell ref="I9:K9"/>
    <mergeCell ref="L9:N9"/>
    <mergeCell ref="O9:Q9"/>
  </mergeCells>
  <printOptions/>
  <pageMargins left="0.33" right="0.21" top="0.7480314960629921" bottom="0.7480314960629921" header="0.31496062992125984" footer="0.31496062992125984"/>
  <pageSetup horizontalDpi="600" verticalDpi="600" orientation="landscape" paperSize="9" scale="98" r:id="rId1"/>
  <headerFooter>
    <oddHeader>&amp;RАИП 07-1-06</oddHeader>
    <oddFooter>&amp;Rстраница &amp;С из &amp;К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23"/>
  <sheetViews>
    <sheetView tabSelected="1" zoomScaleSheetLayoutView="100" zoomScalePageLayoutView="0" workbookViewId="0" topLeftCell="B1">
      <selection activeCell="L11" sqref="L11"/>
    </sheetView>
  </sheetViews>
  <sheetFormatPr defaultColWidth="9.140625" defaultRowHeight="15"/>
  <cols>
    <col min="1" max="1" width="13.00390625" style="0" hidden="1" customWidth="1"/>
    <col min="2" max="2" width="10.28125" style="0" customWidth="1"/>
    <col min="3" max="17" width="7.57421875" style="0" customWidth="1"/>
  </cols>
  <sheetData>
    <row r="1" spans="1:9" ht="1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7" t="s">
        <v>46</v>
      </c>
      <c r="B2" s="17"/>
      <c r="C2" s="17"/>
      <c r="D2" s="17"/>
      <c r="E2" s="17"/>
      <c r="F2" s="17"/>
      <c r="G2" s="17"/>
      <c r="H2" s="17"/>
      <c r="I2" s="17"/>
    </row>
    <row r="3" spans="1:8" ht="15">
      <c r="A3" s="18" t="s">
        <v>47</v>
      </c>
      <c r="B3" s="18"/>
      <c r="C3" s="18"/>
      <c r="D3" s="22">
        <f ca="1">NOW()</f>
        <v>41525.76584143518</v>
      </c>
      <c r="E3" s="22"/>
      <c r="H3" s="12"/>
    </row>
    <row r="4" spans="1:8" ht="15">
      <c r="A4" s="18" t="s">
        <v>48</v>
      </c>
      <c r="B4" s="18"/>
      <c r="C4" s="18"/>
      <c r="D4" s="2">
        <f>SUM(O11:O23)</f>
        <v>3897</v>
      </c>
      <c r="E4" s="2" t="s">
        <v>49</v>
      </c>
      <c r="F4" s="2"/>
      <c r="G4" s="2"/>
      <c r="H4" s="4"/>
    </row>
    <row r="5" spans="1:8" ht="15">
      <c r="A5" s="18" t="s">
        <v>4</v>
      </c>
      <c r="B5" s="18"/>
      <c r="C5" s="18"/>
      <c r="D5" s="5">
        <f>SUM(P11:P23)</f>
        <v>1185</v>
      </c>
      <c r="E5" s="2" t="s">
        <v>49</v>
      </c>
      <c r="F5" s="5"/>
      <c r="G5" s="5"/>
      <c r="H5" s="3" t="str">
        <f>ROUND(D5/D4*100,2)&amp;"%"</f>
        <v>30,41%</v>
      </c>
    </row>
    <row r="6" ht="15">
      <c r="A6" s="2" t="s">
        <v>45</v>
      </c>
    </row>
    <row r="7" spans="1:13" ht="30" customHeight="1">
      <c r="A7" s="20" t="s">
        <v>81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5.75" thickBot="1">
      <c r="A8" s="2" t="s">
        <v>50</v>
      </c>
    </row>
    <row r="9" spans="3:17" ht="39.75" customHeight="1" thickBot="1">
      <c r="C9" s="19" t="s">
        <v>2</v>
      </c>
      <c r="D9" s="19"/>
      <c r="E9" s="19"/>
      <c r="F9" s="16" t="s">
        <v>51</v>
      </c>
      <c r="G9" s="16"/>
      <c r="H9" s="16"/>
      <c r="I9" s="19" t="s">
        <v>52</v>
      </c>
      <c r="J9" s="19"/>
      <c r="K9" s="19"/>
      <c r="L9" s="16" t="s">
        <v>53</v>
      </c>
      <c r="M9" s="16"/>
      <c r="N9" s="16"/>
      <c r="O9" s="19" t="s">
        <v>54</v>
      </c>
      <c r="P9" s="19"/>
      <c r="Q9" s="19"/>
    </row>
    <row r="10" spans="1:17" ht="80.25" thickBot="1">
      <c r="A10" s="1" t="s">
        <v>0</v>
      </c>
      <c r="B10" s="1" t="s">
        <v>1</v>
      </c>
      <c r="C10" s="8" t="s">
        <v>3</v>
      </c>
      <c r="D10" s="8" t="s">
        <v>4</v>
      </c>
      <c r="E10" s="9" t="s">
        <v>5</v>
      </c>
      <c r="F10" s="6" t="s">
        <v>3</v>
      </c>
      <c r="G10" s="6" t="s">
        <v>4</v>
      </c>
      <c r="H10" s="7" t="s">
        <v>5</v>
      </c>
      <c r="I10" s="8" t="s">
        <v>3</v>
      </c>
      <c r="J10" s="8" t="s">
        <v>4</v>
      </c>
      <c r="K10" s="9" t="s">
        <v>5</v>
      </c>
      <c r="L10" s="6" t="s">
        <v>3</v>
      </c>
      <c r="M10" s="6" t="s">
        <v>4</v>
      </c>
      <c r="N10" s="7" t="s">
        <v>5</v>
      </c>
      <c r="O10" s="8" t="s">
        <v>3</v>
      </c>
      <c r="P10" s="8" t="s">
        <v>4</v>
      </c>
      <c r="Q10" s="9" t="s">
        <v>5</v>
      </c>
    </row>
    <row r="11" spans="1:17" ht="15">
      <c r="A11" s="10" t="s">
        <v>6</v>
      </c>
      <c r="B11" s="10" t="s">
        <v>79</v>
      </c>
      <c r="C11" s="11">
        <v>782</v>
      </c>
      <c r="D11" s="11">
        <v>22</v>
      </c>
      <c r="E11" s="13" t="str">
        <f>ROUND(D11/C11*100,2)&amp;"%"</f>
        <v>2,81%</v>
      </c>
      <c r="F11" s="14">
        <f>C11</f>
        <v>782</v>
      </c>
      <c r="G11" s="14">
        <v>83</v>
      </c>
      <c r="H11" s="15" t="str">
        <f aca="true" t="shared" si="0" ref="H11:H23">ROUND(G11/F11*100,2)&amp;"%"</f>
        <v>10,61%</v>
      </c>
      <c r="I11" s="11">
        <f>F11</f>
        <v>782</v>
      </c>
      <c r="J11" s="11">
        <v>155</v>
      </c>
      <c r="K11" s="13" t="str">
        <f>ROUND(J11/I11*100,2)&amp;"%"</f>
        <v>19,82%</v>
      </c>
      <c r="L11" s="14">
        <f>I11</f>
        <v>782</v>
      </c>
      <c r="M11" s="14">
        <v>201</v>
      </c>
      <c r="N11" s="15" t="str">
        <f aca="true" t="shared" si="1" ref="N11:N23">ROUND(M11/L11*100,2)&amp;"%"</f>
        <v>25,7%</v>
      </c>
      <c r="O11" s="11">
        <f>L11</f>
        <v>782</v>
      </c>
      <c r="P11" s="11">
        <f>M11</f>
        <v>201</v>
      </c>
      <c r="Q11" s="13" t="str">
        <f>ROUND(P11/O11*100,2)&amp;"%"</f>
        <v>25,7%</v>
      </c>
    </row>
    <row r="12" spans="1:17" ht="15">
      <c r="A12" s="10" t="s">
        <v>8</v>
      </c>
      <c r="B12" s="10" t="s">
        <v>82</v>
      </c>
      <c r="C12" s="11">
        <v>289</v>
      </c>
      <c r="D12" s="11">
        <v>15</v>
      </c>
      <c r="E12" s="13" t="str">
        <f aca="true" t="shared" si="2" ref="E12:E23">ROUND(D12/C12*100,2)&amp;"%"</f>
        <v>5,19%</v>
      </c>
      <c r="F12" s="14">
        <f aca="true" t="shared" si="3" ref="F12:F23">C12</f>
        <v>289</v>
      </c>
      <c r="G12" s="14">
        <v>30</v>
      </c>
      <c r="H12" s="15" t="str">
        <f t="shared" si="0"/>
        <v>10,38%</v>
      </c>
      <c r="I12" s="11">
        <f aca="true" t="shared" si="4" ref="I12:I22">F12</f>
        <v>289</v>
      </c>
      <c r="J12" s="11">
        <v>38</v>
      </c>
      <c r="K12" s="13" t="str">
        <f aca="true" t="shared" si="5" ref="K12:K23">ROUND(J12/I12*100,2)&amp;"%"</f>
        <v>13,15%</v>
      </c>
      <c r="L12" s="14">
        <f aca="true" t="shared" si="6" ref="L12:M23">I12</f>
        <v>289</v>
      </c>
      <c r="M12" s="14">
        <v>75</v>
      </c>
      <c r="N12" s="15" t="str">
        <f t="shared" si="1"/>
        <v>25,95%</v>
      </c>
      <c r="O12" s="11">
        <f aca="true" t="shared" si="7" ref="O12:P23">L12</f>
        <v>289</v>
      </c>
      <c r="P12" s="11">
        <f t="shared" si="7"/>
        <v>75</v>
      </c>
      <c r="Q12" s="13" t="str">
        <f aca="true" t="shared" si="8" ref="Q12:Q23">ROUND(P12/O12*100,2)&amp;"%"</f>
        <v>25,95%</v>
      </c>
    </row>
    <row r="13" spans="1:17" ht="15">
      <c r="A13" s="10" t="s">
        <v>10</v>
      </c>
      <c r="B13" s="10" t="s">
        <v>83</v>
      </c>
      <c r="C13" s="11">
        <v>77</v>
      </c>
      <c r="D13" s="11">
        <v>7</v>
      </c>
      <c r="E13" s="13" t="str">
        <f t="shared" si="2"/>
        <v>9,09%</v>
      </c>
      <c r="F13" s="14">
        <f t="shared" si="3"/>
        <v>77</v>
      </c>
      <c r="G13" s="14">
        <v>17</v>
      </c>
      <c r="H13" s="15" t="str">
        <f t="shared" si="0"/>
        <v>22,08%</v>
      </c>
      <c r="I13" s="11">
        <f t="shared" si="4"/>
        <v>77</v>
      </c>
      <c r="J13" s="11">
        <v>17</v>
      </c>
      <c r="K13" s="13" t="str">
        <f t="shared" si="5"/>
        <v>22,08%</v>
      </c>
      <c r="L13" s="14">
        <f t="shared" si="6"/>
        <v>77</v>
      </c>
      <c r="M13" s="14">
        <v>25</v>
      </c>
      <c r="N13" s="15" t="str">
        <f t="shared" si="1"/>
        <v>32,47%</v>
      </c>
      <c r="O13" s="11">
        <f t="shared" si="7"/>
        <v>77</v>
      </c>
      <c r="P13" s="11">
        <f t="shared" si="7"/>
        <v>25</v>
      </c>
      <c r="Q13" s="13" t="str">
        <f t="shared" si="8"/>
        <v>32,47%</v>
      </c>
    </row>
    <row r="14" spans="1:17" ht="15">
      <c r="A14" s="10" t="s">
        <v>12</v>
      </c>
      <c r="B14" s="10" t="s">
        <v>84</v>
      </c>
      <c r="C14" s="11">
        <v>726</v>
      </c>
      <c r="D14" s="11">
        <v>29</v>
      </c>
      <c r="E14" s="13" t="str">
        <f t="shared" si="2"/>
        <v>3,99%</v>
      </c>
      <c r="F14" s="14">
        <f t="shared" si="3"/>
        <v>726</v>
      </c>
      <c r="G14" s="14">
        <v>86</v>
      </c>
      <c r="H14" s="15" t="str">
        <f t="shared" si="0"/>
        <v>11,85%</v>
      </c>
      <c r="I14" s="11">
        <f t="shared" si="4"/>
        <v>726</v>
      </c>
      <c r="J14" s="11">
        <v>145</v>
      </c>
      <c r="K14" s="13" t="str">
        <f t="shared" si="5"/>
        <v>19,97%</v>
      </c>
      <c r="L14" s="14">
        <f t="shared" si="6"/>
        <v>726</v>
      </c>
      <c r="M14" s="14">
        <v>170</v>
      </c>
      <c r="N14" s="15" t="str">
        <f t="shared" si="1"/>
        <v>23,42%</v>
      </c>
      <c r="O14" s="11">
        <f t="shared" si="7"/>
        <v>726</v>
      </c>
      <c r="P14" s="11">
        <f t="shared" si="7"/>
        <v>170</v>
      </c>
      <c r="Q14" s="13" t="str">
        <f t="shared" si="8"/>
        <v>23,42%</v>
      </c>
    </row>
    <row r="15" spans="1:17" ht="15">
      <c r="A15" s="10" t="s">
        <v>14</v>
      </c>
      <c r="B15" s="10" t="s">
        <v>85</v>
      </c>
      <c r="C15" s="11">
        <v>255</v>
      </c>
      <c r="D15" s="11">
        <v>5</v>
      </c>
      <c r="E15" s="13" t="str">
        <f t="shared" si="2"/>
        <v>1,96%</v>
      </c>
      <c r="F15" s="14">
        <f t="shared" si="3"/>
        <v>255</v>
      </c>
      <c r="G15" s="14">
        <v>22</v>
      </c>
      <c r="H15" s="15" t="str">
        <f t="shared" si="0"/>
        <v>8,63%</v>
      </c>
      <c r="I15" s="11">
        <f t="shared" si="4"/>
        <v>255</v>
      </c>
      <c r="J15" s="11">
        <v>37</v>
      </c>
      <c r="K15" s="13" t="str">
        <f t="shared" si="5"/>
        <v>14,51%</v>
      </c>
      <c r="L15" s="14">
        <f t="shared" si="6"/>
        <v>255</v>
      </c>
      <c r="M15" s="14">
        <v>60</v>
      </c>
      <c r="N15" s="15" t="str">
        <f t="shared" si="1"/>
        <v>23,53%</v>
      </c>
      <c r="O15" s="11">
        <f t="shared" si="7"/>
        <v>255</v>
      </c>
      <c r="P15" s="11">
        <f t="shared" si="7"/>
        <v>60</v>
      </c>
      <c r="Q15" s="13" t="str">
        <f t="shared" si="8"/>
        <v>23,53%</v>
      </c>
    </row>
    <row r="16" spans="1:17" ht="15">
      <c r="A16" s="10" t="s">
        <v>16</v>
      </c>
      <c r="B16" s="10" t="s">
        <v>86</v>
      </c>
      <c r="C16" s="11">
        <v>143</v>
      </c>
      <c r="D16" s="11">
        <v>12</v>
      </c>
      <c r="E16" s="13" t="str">
        <f t="shared" si="2"/>
        <v>8,39%</v>
      </c>
      <c r="F16" s="14">
        <f t="shared" si="3"/>
        <v>143</v>
      </c>
      <c r="G16" s="14">
        <v>25</v>
      </c>
      <c r="H16" s="15" t="str">
        <f t="shared" si="0"/>
        <v>17,48%</v>
      </c>
      <c r="I16" s="11">
        <v>144</v>
      </c>
      <c r="J16" s="11">
        <v>29</v>
      </c>
      <c r="K16" s="13" t="str">
        <f t="shared" si="5"/>
        <v>20,14%</v>
      </c>
      <c r="L16" s="14">
        <f t="shared" si="6"/>
        <v>144</v>
      </c>
      <c r="M16" s="14">
        <v>44</v>
      </c>
      <c r="N16" s="15" t="str">
        <f t="shared" si="1"/>
        <v>30,56%</v>
      </c>
      <c r="O16" s="11">
        <f t="shared" si="7"/>
        <v>144</v>
      </c>
      <c r="P16" s="11">
        <f t="shared" si="7"/>
        <v>44</v>
      </c>
      <c r="Q16" s="13" t="str">
        <f t="shared" si="8"/>
        <v>30,56%</v>
      </c>
    </row>
    <row r="17" spans="1:17" ht="15">
      <c r="A17" s="10" t="s">
        <v>18</v>
      </c>
      <c r="B17" s="10" t="s">
        <v>87</v>
      </c>
      <c r="C17" s="11">
        <v>162</v>
      </c>
      <c r="D17" s="11">
        <v>9</v>
      </c>
      <c r="E17" s="13" t="str">
        <f t="shared" si="2"/>
        <v>5,56%</v>
      </c>
      <c r="F17" s="14">
        <f t="shared" si="3"/>
        <v>162</v>
      </c>
      <c r="G17" s="14">
        <v>19</v>
      </c>
      <c r="H17" s="15" t="str">
        <f t="shared" si="0"/>
        <v>11,73%</v>
      </c>
      <c r="I17" s="11">
        <f t="shared" si="4"/>
        <v>162</v>
      </c>
      <c r="J17" s="11">
        <v>39</v>
      </c>
      <c r="K17" s="13" t="str">
        <f t="shared" si="5"/>
        <v>24,07%</v>
      </c>
      <c r="L17" s="14">
        <f t="shared" si="6"/>
        <v>162</v>
      </c>
      <c r="M17" s="14">
        <v>53</v>
      </c>
      <c r="N17" s="15" t="str">
        <f t="shared" si="1"/>
        <v>32,72%</v>
      </c>
      <c r="O17" s="11">
        <f t="shared" si="7"/>
        <v>162</v>
      </c>
      <c r="P17" s="11">
        <f t="shared" si="7"/>
        <v>53</v>
      </c>
      <c r="Q17" s="13" t="str">
        <f t="shared" si="8"/>
        <v>32,72%</v>
      </c>
    </row>
    <row r="18" spans="1:17" ht="15">
      <c r="A18" s="10" t="s">
        <v>20</v>
      </c>
      <c r="B18" s="10" t="s">
        <v>88</v>
      </c>
      <c r="C18" s="11">
        <v>135</v>
      </c>
      <c r="D18" s="11">
        <v>15</v>
      </c>
      <c r="E18" s="13" t="str">
        <f t="shared" si="2"/>
        <v>11,11%</v>
      </c>
      <c r="F18" s="14">
        <f t="shared" si="3"/>
        <v>135</v>
      </c>
      <c r="G18" s="14">
        <v>31</v>
      </c>
      <c r="H18" s="15" t="str">
        <f t="shared" si="0"/>
        <v>22,96%</v>
      </c>
      <c r="I18" s="11">
        <f t="shared" si="4"/>
        <v>135</v>
      </c>
      <c r="J18" s="11">
        <v>53</v>
      </c>
      <c r="K18" s="13" t="str">
        <f t="shared" si="5"/>
        <v>39,26%</v>
      </c>
      <c r="L18" s="14">
        <f t="shared" si="6"/>
        <v>135</v>
      </c>
      <c r="M18" s="14">
        <v>59</v>
      </c>
      <c r="N18" s="15" t="str">
        <f t="shared" si="1"/>
        <v>43,7%</v>
      </c>
      <c r="O18" s="11">
        <f t="shared" si="7"/>
        <v>135</v>
      </c>
      <c r="P18" s="11">
        <f t="shared" si="7"/>
        <v>59</v>
      </c>
      <c r="Q18" s="13" t="str">
        <f t="shared" si="8"/>
        <v>43,7%</v>
      </c>
    </row>
    <row r="19" spans="1:17" ht="15">
      <c r="A19" s="10" t="s">
        <v>22</v>
      </c>
      <c r="B19" s="10" t="s">
        <v>89</v>
      </c>
      <c r="C19" s="11">
        <v>183</v>
      </c>
      <c r="D19" s="11">
        <v>30</v>
      </c>
      <c r="E19" s="13" t="str">
        <f t="shared" si="2"/>
        <v>16,39%</v>
      </c>
      <c r="F19" s="14">
        <f t="shared" si="3"/>
        <v>183</v>
      </c>
      <c r="G19" s="14">
        <v>71</v>
      </c>
      <c r="H19" s="15" t="str">
        <f t="shared" si="0"/>
        <v>38,8%</v>
      </c>
      <c r="I19" s="11">
        <f t="shared" si="4"/>
        <v>183</v>
      </c>
      <c r="J19" s="11">
        <v>85</v>
      </c>
      <c r="K19" s="13" t="str">
        <f t="shared" si="5"/>
        <v>46,45%</v>
      </c>
      <c r="L19" s="14">
        <f t="shared" si="6"/>
        <v>183</v>
      </c>
      <c r="M19" s="14">
        <v>113</v>
      </c>
      <c r="N19" s="15" t="str">
        <f t="shared" si="1"/>
        <v>61,75%</v>
      </c>
      <c r="O19" s="11">
        <f t="shared" si="7"/>
        <v>183</v>
      </c>
      <c r="P19" s="11">
        <f t="shared" si="7"/>
        <v>113</v>
      </c>
      <c r="Q19" s="13" t="str">
        <f t="shared" si="8"/>
        <v>61,75%</v>
      </c>
    </row>
    <row r="20" spans="1:17" ht="15">
      <c r="A20" s="10" t="s">
        <v>24</v>
      </c>
      <c r="B20" s="10" t="s">
        <v>90</v>
      </c>
      <c r="C20" s="11">
        <v>297</v>
      </c>
      <c r="D20" s="11">
        <v>19</v>
      </c>
      <c r="E20" s="13" t="str">
        <f t="shared" si="2"/>
        <v>6,4%</v>
      </c>
      <c r="F20" s="14">
        <f t="shared" si="3"/>
        <v>297</v>
      </c>
      <c r="G20" s="14">
        <v>41</v>
      </c>
      <c r="H20" s="15" t="str">
        <f t="shared" si="0"/>
        <v>13,8%</v>
      </c>
      <c r="I20" s="11">
        <f t="shared" si="4"/>
        <v>297</v>
      </c>
      <c r="J20" s="11">
        <v>71</v>
      </c>
      <c r="K20" s="13" t="str">
        <f t="shared" si="5"/>
        <v>23,91%</v>
      </c>
      <c r="L20" s="14">
        <f t="shared" si="6"/>
        <v>297</v>
      </c>
      <c r="M20" s="14">
        <v>84</v>
      </c>
      <c r="N20" s="15" t="str">
        <f t="shared" si="1"/>
        <v>28,28%</v>
      </c>
      <c r="O20" s="11">
        <f t="shared" si="7"/>
        <v>297</v>
      </c>
      <c r="P20" s="11">
        <f t="shared" si="7"/>
        <v>84</v>
      </c>
      <c r="Q20" s="13" t="str">
        <f t="shared" si="8"/>
        <v>28,28%</v>
      </c>
    </row>
    <row r="21" spans="1:17" ht="15">
      <c r="A21" s="10" t="s">
        <v>26</v>
      </c>
      <c r="B21" s="10" t="s">
        <v>91</v>
      </c>
      <c r="C21" s="11">
        <v>312</v>
      </c>
      <c r="D21" s="11">
        <v>15</v>
      </c>
      <c r="E21" s="13" t="str">
        <f t="shared" si="2"/>
        <v>4,81%</v>
      </c>
      <c r="F21" s="14">
        <f t="shared" si="3"/>
        <v>312</v>
      </c>
      <c r="G21" s="14">
        <v>56</v>
      </c>
      <c r="H21" s="15" t="str">
        <f t="shared" si="0"/>
        <v>17,95%</v>
      </c>
      <c r="I21" s="11">
        <f t="shared" si="4"/>
        <v>312</v>
      </c>
      <c r="J21" s="11">
        <v>98</v>
      </c>
      <c r="K21" s="13" t="str">
        <f t="shared" si="5"/>
        <v>31,41%</v>
      </c>
      <c r="L21" s="14">
        <f t="shared" si="6"/>
        <v>312</v>
      </c>
      <c r="M21" s="14">
        <v>118</v>
      </c>
      <c r="N21" s="15" t="str">
        <f t="shared" si="1"/>
        <v>37,82%</v>
      </c>
      <c r="O21" s="11">
        <f t="shared" si="7"/>
        <v>312</v>
      </c>
      <c r="P21" s="11">
        <f t="shared" si="7"/>
        <v>118</v>
      </c>
      <c r="Q21" s="13" t="str">
        <f t="shared" si="8"/>
        <v>37,82%</v>
      </c>
    </row>
    <row r="22" spans="1:17" ht="15">
      <c r="A22" s="10" t="s">
        <v>28</v>
      </c>
      <c r="B22" s="10" t="s">
        <v>92</v>
      </c>
      <c r="C22" s="11">
        <v>114</v>
      </c>
      <c r="D22" s="11">
        <v>11</v>
      </c>
      <c r="E22" s="13" t="str">
        <f t="shared" si="2"/>
        <v>9,65%</v>
      </c>
      <c r="F22" s="14">
        <f t="shared" si="3"/>
        <v>114</v>
      </c>
      <c r="G22" s="14">
        <v>23</v>
      </c>
      <c r="H22" s="15" t="str">
        <f t="shared" si="0"/>
        <v>20,18%</v>
      </c>
      <c r="I22" s="11">
        <f t="shared" si="4"/>
        <v>114</v>
      </c>
      <c r="J22" s="11">
        <v>41</v>
      </c>
      <c r="K22" s="13" t="str">
        <f t="shared" si="5"/>
        <v>35,96%</v>
      </c>
      <c r="L22" s="14">
        <f t="shared" si="6"/>
        <v>114</v>
      </c>
      <c r="M22" s="14">
        <v>47</v>
      </c>
      <c r="N22" s="15" t="str">
        <f t="shared" si="1"/>
        <v>41,23%</v>
      </c>
      <c r="O22" s="11">
        <f t="shared" si="7"/>
        <v>114</v>
      </c>
      <c r="P22" s="11">
        <f t="shared" si="7"/>
        <v>47</v>
      </c>
      <c r="Q22" s="13" t="str">
        <f t="shared" si="8"/>
        <v>41,23%</v>
      </c>
    </row>
    <row r="23" spans="1:17" ht="15">
      <c r="A23" s="10" t="s">
        <v>30</v>
      </c>
      <c r="B23" s="10" t="s">
        <v>93</v>
      </c>
      <c r="C23" s="11">
        <v>420</v>
      </c>
      <c r="D23" s="11">
        <v>29</v>
      </c>
      <c r="E23" s="13" t="str">
        <f t="shared" si="2"/>
        <v>6,9%</v>
      </c>
      <c r="F23" s="14">
        <f t="shared" si="3"/>
        <v>420</v>
      </c>
      <c r="G23" s="14">
        <v>80</v>
      </c>
      <c r="H23" s="15" t="str">
        <f t="shared" si="0"/>
        <v>19,05%</v>
      </c>
      <c r="I23" s="11">
        <v>421</v>
      </c>
      <c r="J23" s="11">
        <v>107</v>
      </c>
      <c r="K23" s="13" t="str">
        <f t="shared" si="5"/>
        <v>25,42%</v>
      </c>
      <c r="L23" s="14">
        <f t="shared" si="6"/>
        <v>421</v>
      </c>
      <c r="M23" s="14">
        <v>136</v>
      </c>
      <c r="N23" s="15" t="str">
        <f t="shared" si="1"/>
        <v>32,3%</v>
      </c>
      <c r="O23" s="11">
        <f t="shared" si="7"/>
        <v>421</v>
      </c>
      <c r="P23" s="11">
        <f t="shared" si="7"/>
        <v>136</v>
      </c>
      <c r="Q23" s="13" t="str">
        <f t="shared" si="8"/>
        <v>32,3%</v>
      </c>
    </row>
  </sheetData>
  <sheetProtection/>
  <mergeCells count="12">
    <mergeCell ref="A1:I1"/>
    <mergeCell ref="A2:I2"/>
    <mergeCell ref="A3:C3"/>
    <mergeCell ref="D3:E3"/>
    <mergeCell ref="A4:C4"/>
    <mergeCell ref="A5:C5"/>
    <mergeCell ref="A7:M7"/>
    <mergeCell ref="C9:E9"/>
    <mergeCell ref="F9:H9"/>
    <mergeCell ref="I9:K9"/>
    <mergeCell ref="L9:N9"/>
    <mergeCell ref="O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&amp;RАИП 07-1-06</oddHeader>
    <oddFooter>&amp;Rстраница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2013-09-08T04:36:30Z</cp:lastPrinted>
  <dcterms:created xsi:type="dcterms:W3CDTF">2013-09-06T11:04:55Z</dcterms:created>
  <dcterms:modified xsi:type="dcterms:W3CDTF">2013-09-08T12:23:42Z</dcterms:modified>
  <cp:category/>
  <cp:version/>
  <cp:contentType/>
  <cp:contentStatus/>
</cp:coreProperties>
</file>